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Ondříčkova 385a391\1.4 Vyuctovani\2024\"/>
    </mc:Choice>
  </mc:AlternateContent>
  <xr:revisionPtr revIDLastSave="0" documentId="13_ncr:1_{B0111F8B-2D83-4FD9-AB77-CAC74C9A9EAC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Sheet1" sheetId="2" r:id="rId1"/>
  </sheets>
  <definedNames>
    <definedName name="_xlnm._FilterDatabase" localSheetId="0" hidden="1">Sheet1!$A$7:$K$116</definedName>
    <definedName name="Sheet1_Header">Sheet1!$A$1:$K$7</definedName>
  </definedNames>
  <calcPr calcId="181029"/>
</workbook>
</file>

<file path=xl/calcChain.xml><?xml version="1.0" encoding="utf-8"?>
<calcChain xmlns="http://schemas.openxmlformats.org/spreadsheetml/2006/main">
  <c r="N116" i="2" l="1"/>
  <c r="N117" i="2"/>
  <c r="L50" i="2"/>
  <c r="L51" i="2"/>
  <c r="L97" i="2"/>
  <c r="K117" i="2"/>
  <c r="L96" i="2"/>
  <c r="N118" i="2" l="1"/>
  <c r="L117" i="2"/>
  <c r="M118" i="2" s="1"/>
  <c r="M51" i="2"/>
</calcChain>
</file>

<file path=xl/sharedStrings.xml><?xml version="1.0" encoding="utf-8"?>
<sst xmlns="http://schemas.openxmlformats.org/spreadsheetml/2006/main" count="906" uniqueCount="242">
  <si>
    <t>OBJEKT_TECHEM</t>
  </si>
  <si>
    <t>POR_CISLO_BYTU</t>
  </si>
  <si>
    <t>ULICE</t>
  </si>
  <si>
    <t>CISLO_BYTU</t>
  </si>
  <si>
    <t>JMENO</t>
  </si>
  <si>
    <t>MISTNOST_OZNACENI</t>
  </si>
  <si>
    <t>TYP_PRISTROJE</t>
  </si>
  <si>
    <t>VYROBNI_CISLO_PRISTROJE</t>
  </si>
  <si>
    <t>POCATECNI_STAV</t>
  </si>
  <si>
    <t>KONECNY_STAV</t>
  </si>
  <si>
    <t>SPOTREBA</t>
  </si>
  <si>
    <t>040501906</t>
  </si>
  <si>
    <t>00010</t>
  </si>
  <si>
    <t>Ondříčkova 385/35</t>
  </si>
  <si>
    <t>Byt č. 1</t>
  </si>
  <si>
    <t>Křišťál Petr</t>
  </si>
  <si>
    <t>ALG</t>
  </si>
  <si>
    <t>SV</t>
  </si>
  <si>
    <t>80116690</t>
  </si>
  <si>
    <t>TV</t>
  </si>
  <si>
    <t>80174793</t>
  </si>
  <si>
    <t>00020</t>
  </si>
  <si>
    <t>Byt č. 2</t>
  </si>
  <si>
    <t>Kouklíková Dana</t>
  </si>
  <si>
    <t>80116713</t>
  </si>
  <si>
    <t>80174649</t>
  </si>
  <si>
    <t>00030</t>
  </si>
  <si>
    <t>Byt č. 3</t>
  </si>
  <si>
    <t>Vejžvalda Vladislav</t>
  </si>
  <si>
    <t>80116678</t>
  </si>
  <si>
    <t>80174650</t>
  </si>
  <si>
    <t>00040</t>
  </si>
  <si>
    <t>Byt č. 4</t>
  </si>
  <si>
    <t>Nejedlová Dominika</t>
  </si>
  <si>
    <t>80116744</t>
  </si>
  <si>
    <t>80174799</t>
  </si>
  <si>
    <t>00050</t>
  </si>
  <si>
    <t>Byt č. 5</t>
  </si>
  <si>
    <t xml:space="preserve">Městská část Praha 3 </t>
  </si>
  <si>
    <t>80116705</t>
  </si>
  <si>
    <t>80174646</t>
  </si>
  <si>
    <t>00060</t>
  </si>
  <si>
    <t>Byt č. 6</t>
  </si>
  <si>
    <t>Vlach Martin</t>
  </si>
  <si>
    <t>80117079</t>
  </si>
  <si>
    <t>80174541</t>
  </si>
  <si>
    <t>00070</t>
  </si>
  <si>
    <t>Byt č. 7</t>
  </si>
  <si>
    <t>Králík Ondřej</t>
  </si>
  <si>
    <t>80116691</t>
  </si>
  <si>
    <t>80174797</t>
  </si>
  <si>
    <t>00080</t>
  </si>
  <si>
    <t>Byt č. 8</t>
  </si>
  <si>
    <t>Suchánková Stanislava</t>
  </si>
  <si>
    <t>80116696</t>
  </si>
  <si>
    <t>80174648</t>
  </si>
  <si>
    <t>00090</t>
  </si>
  <si>
    <t>Byt č. 9</t>
  </si>
  <si>
    <t>Rybková Alena</t>
  </si>
  <si>
    <t>80117172</t>
  </si>
  <si>
    <t>80175051</t>
  </si>
  <si>
    <t>00100</t>
  </si>
  <si>
    <t>Byt č. 10</t>
  </si>
  <si>
    <t>Mudrychová Jitka</t>
  </si>
  <si>
    <t>80116710</t>
  </si>
  <si>
    <t>80174800</t>
  </si>
  <si>
    <t>00110</t>
  </si>
  <si>
    <t>Byt č. 11</t>
  </si>
  <si>
    <t>Callusová Petra</t>
  </si>
  <si>
    <t>80116697</t>
  </si>
  <si>
    <t>80174657</t>
  </si>
  <si>
    <t>00120</t>
  </si>
  <si>
    <t>Byt č. 12</t>
  </si>
  <si>
    <t>Navrátilová Jitka</t>
  </si>
  <si>
    <t>80116730</t>
  </si>
  <si>
    <t>80174653</t>
  </si>
  <si>
    <t>00130</t>
  </si>
  <si>
    <t>Byt č. 13</t>
  </si>
  <si>
    <t>Kuruc Simona</t>
  </si>
  <si>
    <t>80116715</t>
  </si>
  <si>
    <t>80174795</t>
  </si>
  <si>
    <t>00140</t>
  </si>
  <si>
    <t>Byt č. 14</t>
  </si>
  <si>
    <t>Kudrna Václav</t>
  </si>
  <si>
    <t>80116736</t>
  </si>
  <si>
    <t>80174651</t>
  </si>
  <si>
    <t>00150</t>
  </si>
  <si>
    <t>Byt č. 15</t>
  </si>
  <si>
    <t>Heršálková Vlasta</t>
  </si>
  <si>
    <t>80116706</t>
  </si>
  <si>
    <t>80174656</t>
  </si>
  <si>
    <t>00160</t>
  </si>
  <si>
    <t>Byt č. 16</t>
  </si>
  <si>
    <t>Mudřík Petr</t>
  </si>
  <si>
    <t>80116721</t>
  </si>
  <si>
    <t>80174798</t>
  </si>
  <si>
    <t>00170</t>
  </si>
  <si>
    <t>Byt č. 17</t>
  </si>
  <si>
    <t xml:space="preserve">Fiedler Čeněk </t>
  </si>
  <si>
    <t>80116722</t>
  </si>
  <si>
    <t>80174796</t>
  </si>
  <si>
    <t>00180</t>
  </si>
  <si>
    <t>Byt č. 18</t>
  </si>
  <si>
    <t>Pospíšil Tomáš</t>
  </si>
  <si>
    <t>80116737</t>
  </si>
  <si>
    <t>80174647</t>
  </si>
  <si>
    <t>00190</t>
  </si>
  <si>
    <t>Byt č. 19</t>
  </si>
  <si>
    <t>Paulerová Jana</t>
  </si>
  <si>
    <t>80116709</t>
  </si>
  <si>
    <t>80174792</t>
  </si>
  <si>
    <t>00200</t>
  </si>
  <si>
    <t>Byt č. 20</t>
  </si>
  <si>
    <t>80116729</t>
  </si>
  <si>
    <t>80174654</t>
  </si>
  <si>
    <t>00210</t>
  </si>
  <si>
    <t>Byt č. 21</t>
  </si>
  <si>
    <t>Šon Vladimír</t>
  </si>
  <si>
    <t>80116686</t>
  </si>
  <si>
    <t>80174652</t>
  </si>
  <si>
    <t>00220</t>
  </si>
  <si>
    <t>NP č. 101</t>
  </si>
  <si>
    <t>80116766</t>
  </si>
  <si>
    <t>80174566</t>
  </si>
  <si>
    <t>00260</t>
  </si>
  <si>
    <t>Ondříčkova 391/37</t>
  </si>
  <si>
    <t>Macenauerová Julia</t>
  </si>
  <si>
    <t>80116961</t>
  </si>
  <si>
    <t>80174565</t>
  </si>
  <si>
    <t>00270</t>
  </si>
  <si>
    <t>80116940</t>
  </si>
  <si>
    <t>80174570</t>
  </si>
  <si>
    <t>00280</t>
  </si>
  <si>
    <t>Pamula Zuzana</t>
  </si>
  <si>
    <t>80116734</t>
  </si>
  <si>
    <t>80175056</t>
  </si>
  <si>
    <t>00290</t>
  </si>
  <si>
    <t>Komínek Jiří</t>
  </si>
  <si>
    <t>80116913</t>
  </si>
  <si>
    <t>80174564</t>
  </si>
  <si>
    <t>00300</t>
  </si>
  <si>
    <t>80116952</t>
  </si>
  <si>
    <t>80174562</t>
  </si>
  <si>
    <t>00310</t>
  </si>
  <si>
    <t>Machová Hana</t>
  </si>
  <si>
    <t>80116745</t>
  </si>
  <si>
    <t>80174548</t>
  </si>
  <si>
    <t>00320</t>
  </si>
  <si>
    <t>Novotný Michal</t>
  </si>
  <si>
    <t>80117212</t>
  </si>
  <si>
    <t>80174573</t>
  </si>
  <si>
    <t>00330</t>
  </si>
  <si>
    <t>80116937</t>
  </si>
  <si>
    <t>80174571</t>
  </si>
  <si>
    <t>00340</t>
  </si>
  <si>
    <t>Hlavatý Zdeněk</t>
  </si>
  <si>
    <t>80116765</t>
  </si>
  <si>
    <t>80175050</t>
  </si>
  <si>
    <t>00350</t>
  </si>
  <si>
    <t>Nováková Hana</t>
  </si>
  <si>
    <t>80116969</t>
  </si>
  <si>
    <t>80174567</t>
  </si>
  <si>
    <t>00360</t>
  </si>
  <si>
    <t>Žížalová Libuše</t>
  </si>
  <si>
    <t>80116762</t>
  </si>
  <si>
    <t>80174560</t>
  </si>
  <si>
    <t>00370</t>
  </si>
  <si>
    <t>Čamek Jindřich</t>
  </si>
  <si>
    <t>80116764</t>
  </si>
  <si>
    <t>80175057</t>
  </si>
  <si>
    <t>00380</t>
  </si>
  <si>
    <t>80117219</t>
  </si>
  <si>
    <t>80174550</t>
  </si>
  <si>
    <t>00390</t>
  </si>
  <si>
    <t>Fraj Josef</t>
  </si>
  <si>
    <t>80116970</t>
  </si>
  <si>
    <t>80174555</t>
  </si>
  <si>
    <t>00400</t>
  </si>
  <si>
    <t>80116916</t>
  </si>
  <si>
    <t>80174556</t>
  </si>
  <si>
    <t>00410</t>
  </si>
  <si>
    <t>Urbánek Ladislav</t>
  </si>
  <si>
    <t>79943206</t>
  </si>
  <si>
    <t>80174553</t>
  </si>
  <si>
    <t>00420</t>
  </si>
  <si>
    <t>80116964</t>
  </si>
  <si>
    <t>80174551</t>
  </si>
  <si>
    <t>00430</t>
  </si>
  <si>
    <t>Franěk Marcel</t>
  </si>
  <si>
    <t>80116747</t>
  </si>
  <si>
    <t>80174554</t>
  </si>
  <si>
    <t>00440</t>
  </si>
  <si>
    <t>Teššenyová Ilona</t>
  </si>
  <si>
    <t>79943017</t>
  </si>
  <si>
    <t>80174558</t>
  </si>
  <si>
    <t>00450</t>
  </si>
  <si>
    <t>80116951</t>
  </si>
  <si>
    <t>80174561</t>
  </si>
  <si>
    <t>00460</t>
  </si>
  <si>
    <t>Podškubka Tomáš</t>
  </si>
  <si>
    <t>80116758</t>
  </si>
  <si>
    <t>80174559</t>
  </si>
  <si>
    <t>00500</t>
  </si>
  <si>
    <t>385/35</t>
  </si>
  <si>
    <t>ÚKLID SVJ + WC</t>
  </si>
  <si>
    <t>80116763</t>
  </si>
  <si>
    <t>80174568</t>
  </si>
  <si>
    <t>00510</t>
  </si>
  <si>
    <t>391/37</t>
  </si>
  <si>
    <t>80116761</t>
  </si>
  <si>
    <t>80174572</t>
  </si>
  <si>
    <t>00520</t>
  </si>
  <si>
    <t/>
  </si>
  <si>
    <t>VDM dodávka</t>
  </si>
  <si>
    <t>80116746</t>
  </si>
  <si>
    <t>80116733</t>
  </si>
  <si>
    <t>80116915</t>
  </si>
  <si>
    <t>80116743</t>
  </si>
  <si>
    <t>80116714</t>
  </si>
  <si>
    <t>80116681</t>
  </si>
  <si>
    <t>80116689</t>
  </si>
  <si>
    <t>80116914</t>
  </si>
  <si>
    <t>80116679</t>
  </si>
  <si>
    <t>80174563</t>
  </si>
  <si>
    <t>80174569</t>
  </si>
  <si>
    <t>80174790</t>
  </si>
  <si>
    <t>80174801</t>
  </si>
  <si>
    <t>80174655</t>
  </si>
  <si>
    <t>80174552</t>
  </si>
  <si>
    <t>80174794</t>
  </si>
  <si>
    <t>80174557</t>
  </si>
  <si>
    <t>80174791</t>
  </si>
  <si>
    <t>Objekt č.:</t>
  </si>
  <si>
    <t>Adresa:</t>
  </si>
  <si>
    <t>Suma spotřeb SV:</t>
  </si>
  <si>
    <t>Suma spotřeb TV:</t>
  </si>
  <si>
    <t>Byt č. 22</t>
  </si>
  <si>
    <t>Byt č. 23</t>
  </si>
  <si>
    <t>Byt č. 24</t>
  </si>
  <si>
    <t>Suterén WC</t>
  </si>
  <si>
    <t>1493,077 m3</t>
  </si>
  <si>
    <t>499,082 m3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</si>
</sst>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6" x14ac:knownFonts="1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11"/>
      <color theme="4"/>
      <name val="Calibri"/>
      <family val="2"/>
    </font>
    <font>
      <b/>
      <sz val="11"/>
      <color rgb="FFFF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2" borderId="0" xfId="0" applyFont="1" applyFill="1"/>
    <xf numFmtId="0" fontId="3" fillId="0" borderId="1" xfId="0" applyFont="1" applyBorder="1"/>
    <xf numFmtId="4" fontId="4" fillId="3" borderId="2" xfId="0" applyNumberFormat="1" applyFont="1" applyFill="1" applyBorder="1" applyAlignment="1">
      <alignment horizontal="center" vertical="center"/>
    </xf>
    <xf numFmtId="0" fontId="3" fillId="0" borderId="3" xfId="0" applyFont="1" applyBorder="1"/>
    <xf numFmtId="4" fontId="5" fillId="3" borderId="4" xfId="0" applyNumberFormat="1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164" fontId="0" fillId="0" borderId="0" xfId="0" applyNumberFormat="1"/>
    <xf numFmtId="164" fontId="1" fillId="3" borderId="6" xfId="0" applyNumberFormat="1" applyFont="1" applyFill="1" applyBorder="1" applyAlignment="1">
      <alignment horizontal="center"/>
    </xf>
    <xf numFmtId="164" fontId="1" fillId="3" borderId="7" xfId="0" applyNumberFormat="1" applyFont="1" applyFill="1" applyBorder="1" applyAlignment="1">
      <alignment horizontal="center"/>
    </xf>
    <xf numFmtId="0" fontId="0" fillId="4" borderId="0" xfId="0" applyFill="1"/>
    <xf numFmtId="164" fontId="0" fillId="4" borderId="0" xfId="0" applyNumberFormat="1" applyFill="1"/>
    <xf numFmtId="0" fontId="1" fillId="2" borderId="0" xfId="0" applyFont="1" applyFill="1"/>
    <xf numFmtId="0" fontId="0" fillId="5" borderId="0" xfId="0" applyFill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161924</xdr:colOff>
      <xdr:row>0</xdr:row>
      <xdr:rowOff>40592</xdr:rowOff>
    </xdr:from>
    <xdr:to>
      <xdr:col>5</xdr:col>
      <xdr:colOff>1295400</xdr:colOff>
      <xdr:row>5</xdr:row>
      <xdr:rowOff>38100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D9276C1-A3A1-46EC-8C08-0136BF0C0D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38524" y="40592"/>
          <a:ext cx="2838450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12968E-CEB3-4B9D-91CA-B10BA9BF7C85}">
  <dimension ref="A1:N118"/>
  <sheetViews>
    <sheetView tabSelected="1" topLeftCell="A37" workbookViewId="0">
      <selection activeCell="C5" sqref="C5"/>
    </sheetView>
  </sheetViews>
  <sheetFormatPr defaultRowHeight="15" x14ac:dyDescent="0.25"/>
  <cols>
    <col min="1" max="2" width="16.5703125" bestFit="1" customWidth="1"/>
    <col min="3" max="3" width="18.5703125" customWidth="1"/>
    <col min="4" max="4" width="11.7109375" bestFit="1" customWidth="1"/>
    <col min="5" max="5" width="13.85546875" bestFit="1" customWidth="1"/>
    <col min="6" max="6" width="20.85546875" bestFit="1" customWidth="1"/>
    <col min="7" max="7" width="14.5703125" bestFit="1" customWidth="1"/>
    <col min="8" max="8" width="9.28515625" customWidth="1"/>
    <col min="9" max="9" width="16.85546875" style="8" bestFit="1" customWidth="1"/>
    <col min="10" max="10" width="15.42578125" style="8" bestFit="1" customWidth="1"/>
    <col min="11" max="11" width="10.140625" style="8" bestFit="1" customWidth="1"/>
  </cols>
  <sheetData>
    <row r="1" spans="1:12" x14ac:dyDescent="0.25">
      <c r="A1" t="s">
        <v>232</v>
      </c>
      <c r="B1" s="1" t="s">
        <v>11</v>
      </c>
    </row>
    <row r="2" spans="1:12" x14ac:dyDescent="0.25">
      <c r="A2" t="s">
        <v>233</v>
      </c>
      <c r="B2" s="13" t="s">
        <v>13</v>
      </c>
    </row>
    <row r="3" spans="1:12" x14ac:dyDescent="0.25">
      <c r="A3" s="2" t="s">
        <v>234</v>
      </c>
      <c r="B3" s="3" t="s">
        <v>240</v>
      </c>
    </row>
    <row r="4" spans="1:12" x14ac:dyDescent="0.25">
      <c r="A4" s="4" t="s">
        <v>235</v>
      </c>
      <c r="B4" s="5" t="s">
        <v>241</v>
      </c>
      <c r="C4" s="8">
        <v>1992.1590000000001</v>
      </c>
    </row>
    <row r="7" spans="1:12" x14ac:dyDescent="0.25">
      <c r="A7" s="6" t="s">
        <v>0</v>
      </c>
      <c r="B7" s="7" t="s">
        <v>1</v>
      </c>
      <c r="C7" s="7" t="s">
        <v>2</v>
      </c>
      <c r="D7" s="7" t="s">
        <v>3</v>
      </c>
      <c r="E7" s="7" t="s">
        <v>4</v>
      </c>
      <c r="F7" s="7" t="s">
        <v>5</v>
      </c>
      <c r="G7" s="7" t="s">
        <v>6</v>
      </c>
      <c r="H7" s="7" t="s">
        <v>7</v>
      </c>
      <c r="I7" s="9" t="s">
        <v>8</v>
      </c>
      <c r="J7" s="9" t="s">
        <v>9</v>
      </c>
      <c r="K7" s="10" t="s">
        <v>10</v>
      </c>
    </row>
    <row r="8" spans="1:12" x14ac:dyDescent="0.25">
      <c r="A8" t="s">
        <v>11</v>
      </c>
      <c r="B8" t="s">
        <v>12</v>
      </c>
      <c r="C8" t="s">
        <v>13</v>
      </c>
      <c r="D8" t="s">
        <v>14</v>
      </c>
      <c r="E8" t="s">
        <v>15</v>
      </c>
      <c r="F8" t="s">
        <v>16</v>
      </c>
      <c r="G8" t="s">
        <v>17</v>
      </c>
      <c r="H8" t="s">
        <v>18</v>
      </c>
      <c r="I8" s="8">
        <v>0.186</v>
      </c>
      <c r="J8" s="8">
        <v>30.4</v>
      </c>
      <c r="K8" s="8">
        <v>30.213999999999999</v>
      </c>
      <c r="L8" s="8"/>
    </row>
    <row r="9" spans="1:12" x14ac:dyDescent="0.25">
      <c r="A9" t="s">
        <v>11</v>
      </c>
      <c r="B9" t="s">
        <v>12</v>
      </c>
      <c r="C9" t="s">
        <v>13</v>
      </c>
      <c r="D9" t="s">
        <v>14</v>
      </c>
      <c r="E9" t="s">
        <v>15</v>
      </c>
      <c r="F9" t="s">
        <v>16</v>
      </c>
      <c r="G9" t="s">
        <v>19</v>
      </c>
      <c r="H9" t="s">
        <v>20</v>
      </c>
      <c r="I9" s="8">
        <v>0.20399999999999999</v>
      </c>
      <c r="J9" s="8">
        <v>14</v>
      </c>
      <c r="K9" s="8">
        <v>13.795999999999999</v>
      </c>
    </row>
    <row r="10" spans="1:12" x14ac:dyDescent="0.25">
      <c r="A10" t="s">
        <v>11</v>
      </c>
      <c r="B10" t="s">
        <v>21</v>
      </c>
      <c r="C10" t="s">
        <v>13</v>
      </c>
      <c r="D10" t="s">
        <v>22</v>
      </c>
      <c r="E10" t="s">
        <v>23</v>
      </c>
      <c r="F10" t="s">
        <v>16</v>
      </c>
      <c r="G10" t="s">
        <v>17</v>
      </c>
      <c r="H10" t="s">
        <v>24</v>
      </c>
      <c r="I10" s="8">
        <v>0.13800000000000001</v>
      </c>
      <c r="J10" s="8">
        <v>37.6</v>
      </c>
      <c r="K10" s="8">
        <v>37.462000000000003</v>
      </c>
    </row>
    <row r="11" spans="1:12" x14ac:dyDescent="0.25">
      <c r="A11" t="s">
        <v>11</v>
      </c>
      <c r="B11" t="s">
        <v>21</v>
      </c>
      <c r="C11" t="s">
        <v>13</v>
      </c>
      <c r="D11" t="s">
        <v>22</v>
      </c>
      <c r="E11" t="s">
        <v>23</v>
      </c>
      <c r="F11" t="s">
        <v>16</v>
      </c>
      <c r="G11" t="s">
        <v>19</v>
      </c>
      <c r="H11" t="s">
        <v>25</v>
      </c>
      <c r="I11" s="8">
        <v>0.20100000000000001</v>
      </c>
      <c r="J11" s="8">
        <v>3.9</v>
      </c>
      <c r="K11" s="8">
        <v>3.6989999999999998</v>
      </c>
    </row>
    <row r="12" spans="1:12" x14ac:dyDescent="0.25">
      <c r="A12" t="s">
        <v>11</v>
      </c>
      <c r="B12" t="s">
        <v>26</v>
      </c>
      <c r="C12" t="s">
        <v>13</v>
      </c>
      <c r="D12" t="s">
        <v>27</v>
      </c>
      <c r="E12" t="s">
        <v>28</v>
      </c>
      <c r="F12" t="s">
        <v>16</v>
      </c>
      <c r="G12" t="s">
        <v>17</v>
      </c>
      <c r="H12" t="s">
        <v>29</v>
      </c>
      <c r="I12" s="8">
        <v>0.16200000000000001</v>
      </c>
      <c r="J12" s="8">
        <v>49.6</v>
      </c>
      <c r="K12" s="8">
        <v>49.438000000000002</v>
      </c>
    </row>
    <row r="13" spans="1:12" x14ac:dyDescent="0.25">
      <c r="A13" t="s">
        <v>11</v>
      </c>
      <c r="B13" t="s">
        <v>26</v>
      </c>
      <c r="C13" t="s">
        <v>13</v>
      </c>
      <c r="D13" t="s">
        <v>27</v>
      </c>
      <c r="E13" t="s">
        <v>28</v>
      </c>
      <c r="F13" t="s">
        <v>16</v>
      </c>
      <c r="G13" t="s">
        <v>19</v>
      </c>
      <c r="H13" t="s">
        <v>30</v>
      </c>
      <c r="I13" s="8">
        <v>0.156</v>
      </c>
      <c r="J13" s="8">
        <v>17.899999999999999</v>
      </c>
      <c r="K13" s="8">
        <v>17.744</v>
      </c>
    </row>
    <row r="14" spans="1:12" x14ac:dyDescent="0.25">
      <c r="A14" t="s">
        <v>11</v>
      </c>
      <c r="B14" t="s">
        <v>31</v>
      </c>
      <c r="C14" t="s">
        <v>13</v>
      </c>
      <c r="D14" t="s">
        <v>32</v>
      </c>
      <c r="E14" t="s">
        <v>33</v>
      </c>
      <c r="F14" t="s">
        <v>16</v>
      </c>
      <c r="G14" t="s">
        <v>17</v>
      </c>
      <c r="H14" t="s">
        <v>34</v>
      </c>
      <c r="I14" s="8">
        <v>0.11899999999999999</v>
      </c>
      <c r="J14" s="8">
        <v>50.8</v>
      </c>
      <c r="K14" s="8">
        <v>50.680999999999997</v>
      </c>
    </row>
    <row r="15" spans="1:12" x14ac:dyDescent="0.25">
      <c r="A15" t="s">
        <v>11</v>
      </c>
      <c r="B15" t="s">
        <v>31</v>
      </c>
      <c r="C15" t="s">
        <v>13</v>
      </c>
      <c r="D15" t="s">
        <v>32</v>
      </c>
      <c r="E15" t="s">
        <v>33</v>
      </c>
      <c r="F15" t="s">
        <v>16</v>
      </c>
      <c r="G15" t="s">
        <v>19</v>
      </c>
      <c r="H15" t="s">
        <v>35</v>
      </c>
      <c r="I15" s="8">
        <v>0.20300000000000001</v>
      </c>
      <c r="J15" s="8">
        <v>21</v>
      </c>
      <c r="K15" s="8">
        <v>20.797000000000001</v>
      </c>
    </row>
    <row r="16" spans="1:12" x14ac:dyDescent="0.25">
      <c r="A16" t="s">
        <v>11</v>
      </c>
      <c r="B16" t="s">
        <v>36</v>
      </c>
      <c r="C16" t="s">
        <v>13</v>
      </c>
      <c r="D16" t="s">
        <v>37</v>
      </c>
      <c r="E16" t="s">
        <v>38</v>
      </c>
      <c r="F16" t="s">
        <v>16</v>
      </c>
      <c r="G16" t="s">
        <v>17</v>
      </c>
      <c r="H16" t="s">
        <v>39</v>
      </c>
      <c r="I16" s="8">
        <v>0.33400000000000002</v>
      </c>
      <c r="J16" s="8">
        <v>14.5</v>
      </c>
      <c r="K16" s="8">
        <v>14.166</v>
      </c>
    </row>
    <row r="17" spans="1:11" x14ac:dyDescent="0.25">
      <c r="A17" t="s">
        <v>11</v>
      </c>
      <c r="B17" t="s">
        <v>36</v>
      </c>
      <c r="C17" t="s">
        <v>13</v>
      </c>
      <c r="D17" t="s">
        <v>37</v>
      </c>
      <c r="E17" t="s">
        <v>38</v>
      </c>
      <c r="F17" t="s">
        <v>16</v>
      </c>
      <c r="G17" t="s">
        <v>19</v>
      </c>
      <c r="H17" t="s">
        <v>40</v>
      </c>
      <c r="I17" s="8">
        <v>0.16</v>
      </c>
      <c r="J17" s="8">
        <v>5.5</v>
      </c>
      <c r="K17" s="8">
        <v>5.34</v>
      </c>
    </row>
    <row r="18" spans="1:11" x14ac:dyDescent="0.25">
      <c r="A18" t="s">
        <v>11</v>
      </c>
      <c r="B18" t="s">
        <v>41</v>
      </c>
      <c r="C18" t="s">
        <v>13</v>
      </c>
      <c r="D18" t="s">
        <v>42</v>
      </c>
      <c r="E18" t="s">
        <v>43</v>
      </c>
      <c r="F18" t="s">
        <v>16</v>
      </c>
      <c r="G18" t="s">
        <v>17</v>
      </c>
      <c r="H18" t="s">
        <v>44</v>
      </c>
      <c r="I18" s="8">
        <v>0.20399999999999999</v>
      </c>
      <c r="J18" s="8">
        <v>42.3</v>
      </c>
      <c r="K18" s="8">
        <v>42.095999999999997</v>
      </c>
    </row>
    <row r="19" spans="1:11" x14ac:dyDescent="0.25">
      <c r="A19" t="s">
        <v>11</v>
      </c>
      <c r="B19" t="s">
        <v>41</v>
      </c>
      <c r="C19" t="s">
        <v>13</v>
      </c>
      <c r="D19" t="s">
        <v>42</v>
      </c>
      <c r="E19" t="s">
        <v>43</v>
      </c>
      <c r="F19" t="s">
        <v>16</v>
      </c>
      <c r="G19" t="s">
        <v>19</v>
      </c>
      <c r="H19" t="s">
        <v>45</v>
      </c>
      <c r="I19" s="8">
        <v>0.20200000000000001</v>
      </c>
      <c r="J19" s="8">
        <v>22.4</v>
      </c>
      <c r="K19" s="8">
        <v>22.198</v>
      </c>
    </row>
    <row r="20" spans="1:11" x14ac:dyDescent="0.25">
      <c r="A20" t="s">
        <v>11</v>
      </c>
      <c r="B20" t="s">
        <v>46</v>
      </c>
      <c r="C20" t="s">
        <v>13</v>
      </c>
      <c r="D20" t="s">
        <v>47</v>
      </c>
      <c r="E20" t="s">
        <v>48</v>
      </c>
      <c r="F20" t="s">
        <v>16</v>
      </c>
      <c r="G20" t="s">
        <v>17</v>
      </c>
      <c r="H20" t="s">
        <v>49</v>
      </c>
      <c r="I20" s="8">
        <v>0.16500000000000001</v>
      </c>
      <c r="J20" s="8">
        <v>35.1</v>
      </c>
      <c r="K20" s="8">
        <v>34.935000000000002</v>
      </c>
    </row>
    <row r="21" spans="1:11" x14ac:dyDescent="0.25">
      <c r="A21" t="s">
        <v>11</v>
      </c>
      <c r="B21" t="s">
        <v>46</v>
      </c>
      <c r="C21" t="s">
        <v>13</v>
      </c>
      <c r="D21" t="s">
        <v>47</v>
      </c>
      <c r="E21" t="s">
        <v>48</v>
      </c>
      <c r="F21" t="s">
        <v>16</v>
      </c>
      <c r="G21" t="s">
        <v>19</v>
      </c>
      <c r="H21" t="s">
        <v>50</v>
      </c>
      <c r="I21" s="8">
        <v>0.20799999999999999</v>
      </c>
      <c r="J21" s="8">
        <v>13</v>
      </c>
      <c r="K21" s="8">
        <v>12.792</v>
      </c>
    </row>
    <row r="22" spans="1:11" x14ac:dyDescent="0.25">
      <c r="A22" t="s">
        <v>11</v>
      </c>
      <c r="B22" t="s">
        <v>51</v>
      </c>
      <c r="C22" t="s">
        <v>13</v>
      </c>
      <c r="D22" t="s">
        <v>52</v>
      </c>
      <c r="E22" t="s">
        <v>53</v>
      </c>
      <c r="F22" t="s">
        <v>16</v>
      </c>
      <c r="G22" t="s">
        <v>17</v>
      </c>
      <c r="H22" t="s">
        <v>54</v>
      </c>
      <c r="I22" s="8">
        <v>0.16600000000000001</v>
      </c>
      <c r="J22" s="8">
        <v>11</v>
      </c>
      <c r="K22" s="8">
        <v>10.834</v>
      </c>
    </row>
    <row r="23" spans="1:11" x14ac:dyDescent="0.25">
      <c r="A23" t="s">
        <v>11</v>
      </c>
      <c r="B23" t="s">
        <v>51</v>
      </c>
      <c r="C23" t="s">
        <v>13</v>
      </c>
      <c r="D23" t="s">
        <v>52</v>
      </c>
      <c r="E23" t="s">
        <v>53</v>
      </c>
      <c r="F23" t="s">
        <v>16</v>
      </c>
      <c r="G23" t="s">
        <v>19</v>
      </c>
      <c r="H23" t="s">
        <v>55</v>
      </c>
      <c r="I23" s="8">
        <v>0.20699999999999999</v>
      </c>
      <c r="J23" s="8">
        <v>3</v>
      </c>
      <c r="K23" s="8">
        <v>2.7930000000000001</v>
      </c>
    </row>
    <row r="24" spans="1:11" x14ac:dyDescent="0.25">
      <c r="A24" t="s">
        <v>11</v>
      </c>
      <c r="B24" t="s">
        <v>56</v>
      </c>
      <c r="C24" t="s">
        <v>13</v>
      </c>
      <c r="D24" t="s">
        <v>57</v>
      </c>
      <c r="E24" t="s">
        <v>58</v>
      </c>
      <c r="F24" t="s">
        <v>16</v>
      </c>
      <c r="G24" t="s">
        <v>17</v>
      </c>
      <c r="H24" t="s">
        <v>59</v>
      </c>
      <c r="I24" s="8">
        <v>0.20399999999999999</v>
      </c>
      <c r="J24" s="8">
        <v>2.9</v>
      </c>
      <c r="K24" s="8">
        <v>2.6960000000000002</v>
      </c>
    </row>
    <row r="25" spans="1:11" x14ac:dyDescent="0.25">
      <c r="A25" t="s">
        <v>11</v>
      </c>
      <c r="B25" t="s">
        <v>56</v>
      </c>
      <c r="C25" t="s">
        <v>13</v>
      </c>
      <c r="D25" t="s">
        <v>57</v>
      </c>
      <c r="E25" t="s">
        <v>58</v>
      </c>
      <c r="F25" t="s">
        <v>16</v>
      </c>
      <c r="G25" t="s">
        <v>19</v>
      </c>
      <c r="H25" t="s">
        <v>60</v>
      </c>
      <c r="I25" s="8">
        <v>0.12</v>
      </c>
      <c r="J25" s="8">
        <v>0.4</v>
      </c>
      <c r="K25" s="8">
        <v>0.28000000000000003</v>
      </c>
    </row>
    <row r="26" spans="1:11" x14ac:dyDescent="0.25">
      <c r="A26" t="s">
        <v>11</v>
      </c>
      <c r="B26" t="s">
        <v>61</v>
      </c>
      <c r="C26" t="s">
        <v>13</v>
      </c>
      <c r="D26" t="s">
        <v>62</v>
      </c>
      <c r="E26" t="s">
        <v>63</v>
      </c>
      <c r="F26" t="s">
        <v>16</v>
      </c>
      <c r="G26" t="s">
        <v>17</v>
      </c>
      <c r="H26" t="s">
        <v>64</v>
      </c>
      <c r="I26" s="8">
        <v>0.151</v>
      </c>
      <c r="J26" s="8">
        <v>16</v>
      </c>
      <c r="K26" s="8">
        <v>15.849</v>
      </c>
    </row>
    <row r="27" spans="1:11" x14ac:dyDescent="0.25">
      <c r="A27" t="s">
        <v>11</v>
      </c>
      <c r="B27" t="s">
        <v>61</v>
      </c>
      <c r="C27" t="s">
        <v>13</v>
      </c>
      <c r="D27" t="s">
        <v>62</v>
      </c>
      <c r="E27" t="s">
        <v>63</v>
      </c>
      <c r="F27" t="s">
        <v>16</v>
      </c>
      <c r="G27" t="s">
        <v>19</v>
      </c>
      <c r="H27" t="s">
        <v>65</v>
      </c>
      <c r="I27" s="8">
        <v>0.20399999999999999</v>
      </c>
      <c r="J27" s="8">
        <v>4.9000000000000004</v>
      </c>
      <c r="K27" s="8">
        <v>4.6959999999999997</v>
      </c>
    </row>
    <row r="28" spans="1:11" x14ac:dyDescent="0.25">
      <c r="A28" t="s">
        <v>11</v>
      </c>
      <c r="B28" t="s">
        <v>66</v>
      </c>
      <c r="C28" t="s">
        <v>13</v>
      </c>
      <c r="D28" t="s">
        <v>67</v>
      </c>
      <c r="E28" t="s">
        <v>68</v>
      </c>
      <c r="F28" t="s">
        <v>16</v>
      </c>
      <c r="G28" t="s">
        <v>17</v>
      </c>
      <c r="H28" t="s">
        <v>69</v>
      </c>
      <c r="I28" s="8">
        <v>0.26100000000000001</v>
      </c>
      <c r="J28" s="8">
        <v>13.8</v>
      </c>
      <c r="K28" s="8">
        <v>13.539</v>
      </c>
    </row>
    <row r="29" spans="1:11" x14ac:dyDescent="0.25">
      <c r="A29" t="s">
        <v>11</v>
      </c>
      <c r="B29" t="s">
        <v>66</v>
      </c>
      <c r="C29" t="s">
        <v>13</v>
      </c>
      <c r="D29" t="s">
        <v>67</v>
      </c>
      <c r="E29" t="s">
        <v>68</v>
      </c>
      <c r="F29" t="s">
        <v>16</v>
      </c>
      <c r="G29" t="s">
        <v>19</v>
      </c>
      <c r="H29" t="s">
        <v>70</v>
      </c>
      <c r="I29" s="8">
        <v>0.13500000000000001</v>
      </c>
      <c r="J29" s="8">
        <v>6.9</v>
      </c>
      <c r="K29" s="8">
        <v>6.7649999999999997</v>
      </c>
    </row>
    <row r="30" spans="1:11" x14ac:dyDescent="0.25">
      <c r="A30" t="s">
        <v>11</v>
      </c>
      <c r="B30" t="s">
        <v>71</v>
      </c>
      <c r="C30" t="s">
        <v>13</v>
      </c>
      <c r="D30" t="s">
        <v>72</v>
      </c>
      <c r="E30" t="s">
        <v>73</v>
      </c>
      <c r="F30" t="s">
        <v>16</v>
      </c>
      <c r="G30" t="s">
        <v>17</v>
      </c>
      <c r="H30" t="s">
        <v>74</v>
      </c>
      <c r="I30" s="8">
        <v>0.16400000000000001</v>
      </c>
      <c r="J30" s="8">
        <v>26</v>
      </c>
      <c r="K30" s="8">
        <v>25.835999999999999</v>
      </c>
    </row>
    <row r="31" spans="1:11" x14ac:dyDescent="0.25">
      <c r="A31" t="s">
        <v>11</v>
      </c>
      <c r="B31" t="s">
        <v>71</v>
      </c>
      <c r="C31" t="s">
        <v>13</v>
      </c>
      <c r="D31" t="s">
        <v>72</v>
      </c>
      <c r="E31" t="s">
        <v>73</v>
      </c>
      <c r="F31" t="s">
        <v>16</v>
      </c>
      <c r="G31" t="s">
        <v>19</v>
      </c>
      <c r="H31" t="s">
        <v>75</v>
      </c>
      <c r="I31" s="8">
        <v>0.156</v>
      </c>
      <c r="J31" s="8">
        <v>13.6</v>
      </c>
      <c r="K31" s="8">
        <v>13.444000000000001</v>
      </c>
    </row>
    <row r="32" spans="1:11" x14ac:dyDescent="0.25">
      <c r="A32" t="s">
        <v>11</v>
      </c>
      <c r="B32" t="s">
        <v>76</v>
      </c>
      <c r="C32" t="s">
        <v>13</v>
      </c>
      <c r="D32" t="s">
        <v>77</v>
      </c>
      <c r="E32" t="s">
        <v>78</v>
      </c>
      <c r="F32" t="s">
        <v>16</v>
      </c>
      <c r="G32" t="s">
        <v>17</v>
      </c>
      <c r="H32" t="s">
        <v>79</v>
      </c>
      <c r="I32" s="8">
        <v>0.14000000000000001</v>
      </c>
      <c r="J32" s="8">
        <v>68</v>
      </c>
      <c r="K32" s="8">
        <v>67.86</v>
      </c>
    </row>
    <row r="33" spans="1:11" x14ac:dyDescent="0.25">
      <c r="A33" t="s">
        <v>11</v>
      </c>
      <c r="B33" t="s">
        <v>76</v>
      </c>
      <c r="C33" t="s">
        <v>13</v>
      </c>
      <c r="D33" t="s">
        <v>77</v>
      </c>
      <c r="E33" t="s">
        <v>78</v>
      </c>
      <c r="F33" t="s">
        <v>16</v>
      </c>
      <c r="G33" t="s">
        <v>19</v>
      </c>
      <c r="H33" t="s">
        <v>80</v>
      </c>
      <c r="I33" s="8">
        <v>0.2</v>
      </c>
      <c r="J33" s="8">
        <v>19.600000000000001</v>
      </c>
      <c r="K33" s="8">
        <v>19.399999999999999</v>
      </c>
    </row>
    <row r="34" spans="1:11" x14ac:dyDescent="0.25">
      <c r="A34" t="s">
        <v>11</v>
      </c>
      <c r="B34" t="s">
        <v>81</v>
      </c>
      <c r="C34" t="s">
        <v>13</v>
      </c>
      <c r="D34" t="s">
        <v>82</v>
      </c>
      <c r="E34" t="s">
        <v>83</v>
      </c>
      <c r="F34" t="s">
        <v>16</v>
      </c>
      <c r="G34" t="s">
        <v>17</v>
      </c>
      <c r="H34" t="s">
        <v>84</v>
      </c>
      <c r="I34" s="8">
        <v>0.16600000000000001</v>
      </c>
      <c r="J34" s="8">
        <v>21.6</v>
      </c>
      <c r="K34" s="8">
        <v>21.434000000000001</v>
      </c>
    </row>
    <row r="35" spans="1:11" x14ac:dyDescent="0.25">
      <c r="A35" t="s">
        <v>11</v>
      </c>
      <c r="B35" t="s">
        <v>81</v>
      </c>
      <c r="C35" t="s">
        <v>13</v>
      </c>
      <c r="D35" t="s">
        <v>82</v>
      </c>
      <c r="E35" t="s">
        <v>83</v>
      </c>
      <c r="F35" t="s">
        <v>16</v>
      </c>
      <c r="G35" t="s">
        <v>19</v>
      </c>
      <c r="H35" t="s">
        <v>85</v>
      </c>
      <c r="I35" s="8">
        <v>0.14299999999999999</v>
      </c>
      <c r="J35" s="8">
        <v>6.5</v>
      </c>
      <c r="K35" s="8">
        <v>6.3570000000000002</v>
      </c>
    </row>
    <row r="36" spans="1:11" x14ac:dyDescent="0.25">
      <c r="A36" t="s">
        <v>11</v>
      </c>
      <c r="B36" t="s">
        <v>86</v>
      </c>
      <c r="C36" t="s">
        <v>13</v>
      </c>
      <c r="D36" t="s">
        <v>87</v>
      </c>
      <c r="E36" t="s">
        <v>88</v>
      </c>
      <c r="F36" t="s">
        <v>16</v>
      </c>
      <c r="G36" t="s">
        <v>17</v>
      </c>
      <c r="H36" t="s">
        <v>89</v>
      </c>
      <c r="I36" s="8">
        <v>0.151</v>
      </c>
      <c r="J36" s="8">
        <v>31</v>
      </c>
      <c r="K36" s="8">
        <v>30.849</v>
      </c>
    </row>
    <row r="37" spans="1:11" x14ac:dyDescent="0.25">
      <c r="A37" t="s">
        <v>11</v>
      </c>
      <c r="B37" t="s">
        <v>86</v>
      </c>
      <c r="C37" t="s">
        <v>13</v>
      </c>
      <c r="D37" t="s">
        <v>87</v>
      </c>
      <c r="E37" t="s">
        <v>88</v>
      </c>
      <c r="F37" t="s">
        <v>16</v>
      </c>
      <c r="G37" t="s">
        <v>19</v>
      </c>
      <c r="H37" t="s">
        <v>90</v>
      </c>
      <c r="I37" s="8">
        <v>0.13600000000000001</v>
      </c>
      <c r="J37" s="8">
        <v>11.6</v>
      </c>
      <c r="K37" s="8">
        <v>11.464</v>
      </c>
    </row>
    <row r="38" spans="1:11" x14ac:dyDescent="0.25">
      <c r="A38" t="s">
        <v>11</v>
      </c>
      <c r="B38" t="s">
        <v>91</v>
      </c>
      <c r="C38" t="s">
        <v>13</v>
      </c>
      <c r="D38" t="s">
        <v>92</v>
      </c>
      <c r="E38" t="s">
        <v>93</v>
      </c>
      <c r="F38" t="s">
        <v>16</v>
      </c>
      <c r="G38" t="s">
        <v>17</v>
      </c>
      <c r="H38" t="s">
        <v>94</v>
      </c>
      <c r="I38" s="8">
        <v>0.112</v>
      </c>
      <c r="J38" s="8">
        <v>35.5</v>
      </c>
      <c r="K38" s="8">
        <v>35.387999999999998</v>
      </c>
    </row>
    <row r="39" spans="1:11" x14ac:dyDescent="0.25">
      <c r="A39" t="s">
        <v>11</v>
      </c>
      <c r="B39" t="s">
        <v>91</v>
      </c>
      <c r="C39" t="s">
        <v>13</v>
      </c>
      <c r="D39" t="s">
        <v>92</v>
      </c>
      <c r="E39" t="s">
        <v>93</v>
      </c>
      <c r="F39" t="s">
        <v>16</v>
      </c>
      <c r="G39" t="s">
        <v>19</v>
      </c>
      <c r="H39" t="s">
        <v>95</v>
      </c>
      <c r="I39" s="8">
        <v>0.20799999999999999</v>
      </c>
      <c r="J39" s="8">
        <v>29.3</v>
      </c>
      <c r="K39" s="8">
        <v>29.091999999999999</v>
      </c>
    </row>
    <row r="40" spans="1:11" x14ac:dyDescent="0.25">
      <c r="A40" t="s">
        <v>11</v>
      </c>
      <c r="B40" t="s">
        <v>96</v>
      </c>
      <c r="C40" t="s">
        <v>13</v>
      </c>
      <c r="D40" t="s">
        <v>97</v>
      </c>
      <c r="E40" t="s">
        <v>98</v>
      </c>
      <c r="F40" t="s">
        <v>16</v>
      </c>
      <c r="G40" t="s">
        <v>17</v>
      </c>
      <c r="H40" t="s">
        <v>99</v>
      </c>
      <c r="I40" s="8">
        <v>0.16</v>
      </c>
      <c r="J40" s="8">
        <v>16.3</v>
      </c>
      <c r="K40" s="8">
        <v>16.14</v>
      </c>
    </row>
    <row r="41" spans="1:11" x14ac:dyDescent="0.25">
      <c r="A41" t="s">
        <v>11</v>
      </c>
      <c r="B41" t="s">
        <v>96</v>
      </c>
      <c r="C41" t="s">
        <v>13</v>
      </c>
      <c r="D41" t="s">
        <v>97</v>
      </c>
      <c r="E41" t="s">
        <v>98</v>
      </c>
      <c r="F41" t="s">
        <v>16</v>
      </c>
      <c r="G41" t="s">
        <v>19</v>
      </c>
      <c r="H41" t="s">
        <v>100</v>
      </c>
      <c r="I41" s="8">
        <v>0.20399999999999999</v>
      </c>
      <c r="J41" s="8">
        <v>4.5999999999999996</v>
      </c>
      <c r="K41" s="8">
        <v>4.3959999999999999</v>
      </c>
    </row>
    <row r="42" spans="1:11" x14ac:dyDescent="0.25">
      <c r="A42" t="s">
        <v>11</v>
      </c>
      <c r="B42" t="s">
        <v>101</v>
      </c>
      <c r="C42" t="s">
        <v>13</v>
      </c>
      <c r="D42" t="s">
        <v>102</v>
      </c>
      <c r="E42" t="s">
        <v>103</v>
      </c>
      <c r="F42" t="s">
        <v>16</v>
      </c>
      <c r="G42" t="s">
        <v>17</v>
      </c>
      <c r="H42" t="s">
        <v>104</v>
      </c>
      <c r="I42" s="8">
        <v>0.11</v>
      </c>
      <c r="J42" s="8">
        <v>11</v>
      </c>
      <c r="K42" s="8">
        <v>10.89</v>
      </c>
    </row>
    <row r="43" spans="1:11" x14ac:dyDescent="0.25">
      <c r="A43" t="s">
        <v>11</v>
      </c>
      <c r="B43" t="s">
        <v>101</v>
      </c>
      <c r="C43" t="s">
        <v>13</v>
      </c>
      <c r="D43" t="s">
        <v>102</v>
      </c>
      <c r="E43" t="s">
        <v>103</v>
      </c>
      <c r="F43" t="s">
        <v>16</v>
      </c>
      <c r="G43" t="s">
        <v>19</v>
      </c>
      <c r="H43" t="s">
        <v>105</v>
      </c>
      <c r="I43" s="8">
        <v>0.156</v>
      </c>
      <c r="J43" s="8">
        <v>2.7</v>
      </c>
      <c r="K43" s="8">
        <v>2.544</v>
      </c>
    </row>
    <row r="44" spans="1:11" x14ac:dyDescent="0.25">
      <c r="A44" t="s">
        <v>11</v>
      </c>
      <c r="B44" t="s">
        <v>106</v>
      </c>
      <c r="C44" t="s">
        <v>13</v>
      </c>
      <c r="D44" t="s">
        <v>107</v>
      </c>
      <c r="E44" t="s">
        <v>108</v>
      </c>
      <c r="F44" t="s">
        <v>16</v>
      </c>
      <c r="G44" t="s">
        <v>17</v>
      </c>
      <c r="H44" t="s">
        <v>109</v>
      </c>
      <c r="I44" s="8">
        <v>0.33700000000000002</v>
      </c>
      <c r="J44" s="8">
        <v>18.2</v>
      </c>
      <c r="K44" s="8">
        <v>17.863</v>
      </c>
    </row>
    <row r="45" spans="1:11" x14ac:dyDescent="0.25">
      <c r="A45" t="s">
        <v>11</v>
      </c>
      <c r="B45" t="s">
        <v>106</v>
      </c>
      <c r="C45" t="s">
        <v>13</v>
      </c>
      <c r="D45" t="s">
        <v>107</v>
      </c>
      <c r="E45" t="s">
        <v>108</v>
      </c>
      <c r="F45" t="s">
        <v>16</v>
      </c>
      <c r="G45" t="s">
        <v>19</v>
      </c>
      <c r="H45" t="s">
        <v>110</v>
      </c>
      <c r="I45" s="8">
        <v>0.20200000000000001</v>
      </c>
      <c r="J45" s="8">
        <v>8.1</v>
      </c>
      <c r="K45" s="8">
        <v>7.8979999999999997</v>
      </c>
    </row>
    <row r="46" spans="1:11" x14ac:dyDescent="0.25">
      <c r="A46" t="s">
        <v>11</v>
      </c>
      <c r="B46" t="s">
        <v>111</v>
      </c>
      <c r="C46" t="s">
        <v>13</v>
      </c>
      <c r="D46" t="s">
        <v>112</v>
      </c>
      <c r="E46" t="s">
        <v>38</v>
      </c>
      <c r="F46" t="s">
        <v>16</v>
      </c>
      <c r="G46" t="s">
        <v>17</v>
      </c>
      <c r="H46" t="s">
        <v>113</v>
      </c>
      <c r="I46" s="8">
        <v>0.16400000000000001</v>
      </c>
      <c r="J46" s="8">
        <v>264.8</v>
      </c>
      <c r="K46" s="8">
        <v>264.63600000000002</v>
      </c>
    </row>
    <row r="47" spans="1:11" x14ac:dyDescent="0.25">
      <c r="A47" t="s">
        <v>11</v>
      </c>
      <c r="B47" t="s">
        <v>111</v>
      </c>
      <c r="C47" t="s">
        <v>13</v>
      </c>
      <c r="D47" t="s">
        <v>112</v>
      </c>
      <c r="E47" t="s">
        <v>38</v>
      </c>
      <c r="F47" t="s">
        <v>16</v>
      </c>
      <c r="G47" t="s">
        <v>19</v>
      </c>
      <c r="H47" t="s">
        <v>114</v>
      </c>
      <c r="I47" s="8">
        <v>0.16300000000000001</v>
      </c>
      <c r="J47" s="8">
        <v>4.9000000000000004</v>
      </c>
      <c r="K47" s="8">
        <v>4.7370000000000001</v>
      </c>
    </row>
    <row r="48" spans="1:11" x14ac:dyDescent="0.25">
      <c r="A48" t="s">
        <v>11</v>
      </c>
      <c r="B48" t="s">
        <v>115</v>
      </c>
      <c r="C48" t="s">
        <v>13</v>
      </c>
      <c r="D48" t="s">
        <v>116</v>
      </c>
      <c r="E48" t="s">
        <v>117</v>
      </c>
      <c r="F48" t="s">
        <v>16</v>
      </c>
      <c r="G48" t="s">
        <v>17</v>
      </c>
      <c r="H48" t="s">
        <v>118</v>
      </c>
      <c r="I48" s="8">
        <v>0.16400000000000001</v>
      </c>
      <c r="J48" s="8">
        <v>18.399999999999999</v>
      </c>
      <c r="K48" s="8">
        <v>18.236000000000001</v>
      </c>
    </row>
    <row r="49" spans="1:13" x14ac:dyDescent="0.25">
      <c r="A49" t="s">
        <v>11</v>
      </c>
      <c r="B49" t="s">
        <v>115</v>
      </c>
      <c r="C49" t="s">
        <v>13</v>
      </c>
      <c r="D49" t="s">
        <v>116</v>
      </c>
      <c r="E49" t="s">
        <v>117</v>
      </c>
      <c r="F49" t="s">
        <v>16</v>
      </c>
      <c r="G49" t="s">
        <v>19</v>
      </c>
      <c r="H49" t="s">
        <v>119</v>
      </c>
      <c r="I49" s="8">
        <v>0.157</v>
      </c>
      <c r="J49" s="8">
        <v>12.9</v>
      </c>
      <c r="K49" s="8">
        <v>12.743</v>
      </c>
    </row>
    <row r="50" spans="1:13" x14ac:dyDescent="0.25">
      <c r="A50" t="s">
        <v>11</v>
      </c>
      <c r="B50" t="s">
        <v>120</v>
      </c>
      <c r="C50" t="s">
        <v>13</v>
      </c>
      <c r="D50" t="s">
        <v>121</v>
      </c>
      <c r="E50" t="s">
        <v>38</v>
      </c>
      <c r="F50" t="s">
        <v>16</v>
      </c>
      <c r="G50" t="s">
        <v>17</v>
      </c>
      <c r="H50" t="s">
        <v>122</v>
      </c>
      <c r="I50" s="8">
        <v>0.14599999999999999</v>
      </c>
      <c r="J50" s="8">
        <v>1.2</v>
      </c>
      <c r="K50" s="8">
        <v>1.054</v>
      </c>
      <c r="L50" s="8">
        <f>SUM(K8+K10+K12+K14+K16+K18+K20+K22+K24+K26+K28+K30+K32+K34+K36+K38+K40+K42+K44+K46+K48+K50+K101+K103+K106+K94)</f>
        <v>872.32700000000011</v>
      </c>
    </row>
    <row r="51" spans="1:13" x14ac:dyDescent="0.25">
      <c r="A51" t="s">
        <v>11</v>
      </c>
      <c r="B51" t="s">
        <v>120</v>
      </c>
      <c r="C51" t="s">
        <v>13</v>
      </c>
      <c r="D51" t="s">
        <v>121</v>
      </c>
      <c r="E51" t="s">
        <v>38</v>
      </c>
      <c r="F51" t="s">
        <v>16</v>
      </c>
      <c r="G51" t="s">
        <v>19</v>
      </c>
      <c r="H51" t="s">
        <v>123</v>
      </c>
      <c r="I51" s="8">
        <v>0.13600000000000001</v>
      </c>
      <c r="J51" s="8">
        <v>0.3</v>
      </c>
      <c r="K51" s="8">
        <v>0.16400000000000001</v>
      </c>
      <c r="L51" s="8">
        <f>SUM(K9+K11+K13+K15+K17+K19+K21+K23+K25+K27+K29+K31+K33+K35+K37+K39+K41+K43+K45+K47+K49+K51+K109+K111+K115+K95)</f>
        <v>246.32400000000001</v>
      </c>
      <c r="M51" s="8">
        <f>SUM(L50:L51)</f>
        <v>1118.6510000000001</v>
      </c>
    </row>
    <row r="52" spans="1:13" x14ac:dyDescent="0.25">
      <c r="A52" t="s">
        <v>11</v>
      </c>
      <c r="B52" t="s">
        <v>124</v>
      </c>
      <c r="C52" t="s">
        <v>125</v>
      </c>
      <c r="D52" t="s">
        <v>14</v>
      </c>
      <c r="E52" t="s">
        <v>126</v>
      </c>
      <c r="F52" t="s">
        <v>16</v>
      </c>
      <c r="G52" t="s">
        <v>17</v>
      </c>
      <c r="H52" t="s">
        <v>127</v>
      </c>
      <c r="I52" s="8">
        <v>0.105</v>
      </c>
      <c r="J52" s="8">
        <v>34.799999999999997</v>
      </c>
      <c r="K52" s="8">
        <v>34.695</v>
      </c>
    </row>
    <row r="53" spans="1:13" x14ac:dyDescent="0.25">
      <c r="A53" t="s">
        <v>11</v>
      </c>
      <c r="B53" t="s">
        <v>124</v>
      </c>
      <c r="C53" t="s">
        <v>125</v>
      </c>
      <c r="D53" t="s">
        <v>14</v>
      </c>
      <c r="E53" t="s">
        <v>126</v>
      </c>
      <c r="F53" t="s">
        <v>16</v>
      </c>
      <c r="G53" t="s">
        <v>19</v>
      </c>
      <c r="H53" t="s">
        <v>128</v>
      </c>
      <c r="I53" s="8">
        <v>0.14499999999999999</v>
      </c>
      <c r="J53" s="8">
        <v>11.8</v>
      </c>
      <c r="K53" s="8">
        <v>11.654999999999999</v>
      </c>
    </row>
    <row r="54" spans="1:13" x14ac:dyDescent="0.25">
      <c r="A54" t="s">
        <v>11</v>
      </c>
      <c r="B54" t="s">
        <v>129</v>
      </c>
      <c r="C54" t="s">
        <v>125</v>
      </c>
      <c r="D54" t="s">
        <v>22</v>
      </c>
      <c r="E54" t="s">
        <v>38</v>
      </c>
      <c r="F54" t="s">
        <v>16</v>
      </c>
      <c r="G54" t="s">
        <v>17</v>
      </c>
      <c r="H54" t="s">
        <v>130</v>
      </c>
      <c r="I54" s="8">
        <v>0.122</v>
      </c>
      <c r="J54" s="8">
        <v>11.2</v>
      </c>
      <c r="K54" s="8">
        <v>11.077999999999999</v>
      </c>
    </row>
    <row r="55" spans="1:13" x14ac:dyDescent="0.25">
      <c r="A55" t="s">
        <v>11</v>
      </c>
      <c r="B55" t="s">
        <v>129</v>
      </c>
      <c r="C55" t="s">
        <v>125</v>
      </c>
      <c r="D55" t="s">
        <v>22</v>
      </c>
      <c r="E55" t="s">
        <v>38</v>
      </c>
      <c r="F55" t="s">
        <v>16</v>
      </c>
      <c r="G55" t="s">
        <v>19</v>
      </c>
      <c r="H55" t="s">
        <v>131</v>
      </c>
      <c r="I55" s="8">
        <v>0.14599999999999999</v>
      </c>
      <c r="J55" s="8">
        <v>2.6</v>
      </c>
      <c r="K55" s="8">
        <v>2.4540000000000002</v>
      </c>
    </row>
    <row r="56" spans="1:13" x14ac:dyDescent="0.25">
      <c r="A56" t="s">
        <v>11</v>
      </c>
      <c r="B56" t="s">
        <v>132</v>
      </c>
      <c r="C56" t="s">
        <v>125</v>
      </c>
      <c r="D56" t="s">
        <v>27</v>
      </c>
      <c r="E56" t="s">
        <v>133</v>
      </c>
      <c r="F56" t="s">
        <v>16</v>
      </c>
      <c r="G56" t="s">
        <v>17</v>
      </c>
      <c r="H56" t="s">
        <v>134</v>
      </c>
      <c r="I56" s="8">
        <v>0.16600000000000001</v>
      </c>
      <c r="J56" s="8">
        <v>72.3</v>
      </c>
      <c r="K56" s="8">
        <v>72.134</v>
      </c>
    </row>
    <row r="57" spans="1:13" x14ac:dyDescent="0.25">
      <c r="A57" t="s">
        <v>11</v>
      </c>
      <c r="B57" t="s">
        <v>132</v>
      </c>
      <c r="C57" t="s">
        <v>125</v>
      </c>
      <c r="D57" t="s">
        <v>27</v>
      </c>
      <c r="E57" t="s">
        <v>133</v>
      </c>
      <c r="F57" t="s">
        <v>16</v>
      </c>
      <c r="G57" t="s">
        <v>19</v>
      </c>
      <c r="H57" t="s">
        <v>135</v>
      </c>
      <c r="I57" s="8">
        <v>0.13400000000000001</v>
      </c>
      <c r="J57" s="8">
        <v>28.9</v>
      </c>
      <c r="K57" s="8">
        <v>28.765999999999998</v>
      </c>
    </row>
    <row r="58" spans="1:13" x14ac:dyDescent="0.25">
      <c r="A58" t="s">
        <v>11</v>
      </c>
      <c r="B58" t="s">
        <v>136</v>
      </c>
      <c r="C58" t="s">
        <v>125</v>
      </c>
      <c r="D58" t="s">
        <v>32</v>
      </c>
      <c r="E58" t="s">
        <v>137</v>
      </c>
      <c r="F58" t="s">
        <v>16</v>
      </c>
      <c r="G58" t="s">
        <v>17</v>
      </c>
      <c r="H58" t="s">
        <v>138</v>
      </c>
      <c r="I58" s="8">
        <v>0.121</v>
      </c>
      <c r="J58" s="8">
        <v>14.4</v>
      </c>
      <c r="K58" s="8">
        <v>14.279</v>
      </c>
    </row>
    <row r="59" spans="1:13" x14ac:dyDescent="0.25">
      <c r="A59" t="s">
        <v>11</v>
      </c>
      <c r="B59" t="s">
        <v>136</v>
      </c>
      <c r="C59" t="s">
        <v>125</v>
      </c>
      <c r="D59" t="s">
        <v>32</v>
      </c>
      <c r="E59" t="s">
        <v>137</v>
      </c>
      <c r="F59" t="s">
        <v>16</v>
      </c>
      <c r="G59" t="s">
        <v>19</v>
      </c>
      <c r="H59" t="s">
        <v>139</v>
      </c>
      <c r="I59" s="8">
        <v>0.13400000000000001</v>
      </c>
      <c r="J59" s="8">
        <v>4.5</v>
      </c>
      <c r="K59" s="8">
        <v>4.3659999999999997</v>
      </c>
    </row>
    <row r="60" spans="1:13" x14ac:dyDescent="0.25">
      <c r="A60" t="s">
        <v>11</v>
      </c>
      <c r="B60" t="s">
        <v>140</v>
      </c>
      <c r="C60" t="s">
        <v>125</v>
      </c>
      <c r="D60" t="s">
        <v>37</v>
      </c>
      <c r="E60" t="s">
        <v>38</v>
      </c>
      <c r="F60" t="s">
        <v>16</v>
      </c>
      <c r="G60" t="s">
        <v>17</v>
      </c>
      <c r="H60" t="s">
        <v>141</v>
      </c>
      <c r="I60" s="8">
        <v>0.13600000000000001</v>
      </c>
      <c r="J60" s="8">
        <v>64.3</v>
      </c>
      <c r="K60" s="8">
        <v>64.164000000000001</v>
      </c>
    </row>
    <row r="61" spans="1:13" x14ac:dyDescent="0.25">
      <c r="A61" t="s">
        <v>11</v>
      </c>
      <c r="B61" t="s">
        <v>140</v>
      </c>
      <c r="C61" t="s">
        <v>125</v>
      </c>
      <c r="D61" t="s">
        <v>37</v>
      </c>
      <c r="E61" t="s">
        <v>38</v>
      </c>
      <c r="F61" t="s">
        <v>16</v>
      </c>
      <c r="G61" t="s">
        <v>19</v>
      </c>
      <c r="H61" t="s">
        <v>142</v>
      </c>
      <c r="I61" s="8">
        <v>0.14899999999999999</v>
      </c>
      <c r="J61" s="8">
        <v>36.4</v>
      </c>
      <c r="K61" s="8">
        <v>36.250999999999998</v>
      </c>
    </row>
    <row r="62" spans="1:13" x14ac:dyDescent="0.25">
      <c r="A62" t="s">
        <v>11</v>
      </c>
      <c r="B62" t="s">
        <v>143</v>
      </c>
      <c r="C62" t="s">
        <v>125</v>
      </c>
      <c r="D62" t="s">
        <v>42</v>
      </c>
      <c r="E62" t="s">
        <v>144</v>
      </c>
      <c r="F62" t="s">
        <v>16</v>
      </c>
      <c r="G62" t="s">
        <v>17</v>
      </c>
      <c r="H62" t="s">
        <v>145</v>
      </c>
      <c r="I62" s="8">
        <v>0.109</v>
      </c>
      <c r="J62" s="8">
        <v>27.7</v>
      </c>
      <c r="K62" s="8">
        <v>27.591000000000001</v>
      </c>
    </row>
    <row r="63" spans="1:13" x14ac:dyDescent="0.25">
      <c r="A63" t="s">
        <v>11</v>
      </c>
      <c r="B63" t="s">
        <v>143</v>
      </c>
      <c r="C63" t="s">
        <v>125</v>
      </c>
      <c r="D63" t="s">
        <v>42</v>
      </c>
      <c r="E63" t="s">
        <v>144</v>
      </c>
      <c r="F63" t="s">
        <v>16</v>
      </c>
      <c r="G63" t="s">
        <v>19</v>
      </c>
      <c r="H63" t="s">
        <v>146</v>
      </c>
      <c r="I63" s="8">
        <v>0.20399999999999999</v>
      </c>
      <c r="J63" s="8">
        <v>16.100000000000001</v>
      </c>
      <c r="K63" s="8">
        <v>15.896000000000001</v>
      </c>
    </row>
    <row r="64" spans="1:13" x14ac:dyDescent="0.25">
      <c r="A64" t="s">
        <v>11</v>
      </c>
      <c r="B64" t="s">
        <v>147</v>
      </c>
      <c r="C64" t="s">
        <v>125</v>
      </c>
      <c r="D64" t="s">
        <v>47</v>
      </c>
      <c r="E64" t="s">
        <v>148</v>
      </c>
      <c r="F64" t="s">
        <v>16</v>
      </c>
      <c r="G64" t="s">
        <v>17</v>
      </c>
      <c r="H64" t="s">
        <v>149</v>
      </c>
      <c r="I64" s="8">
        <v>0.13500000000000001</v>
      </c>
      <c r="J64" s="8">
        <v>9.1999999999999993</v>
      </c>
      <c r="K64" s="8">
        <v>9.0649999999999995</v>
      </c>
    </row>
    <row r="65" spans="1:11" x14ac:dyDescent="0.25">
      <c r="A65" t="s">
        <v>11</v>
      </c>
      <c r="B65" t="s">
        <v>147</v>
      </c>
      <c r="C65" t="s">
        <v>125</v>
      </c>
      <c r="D65" t="s">
        <v>47</v>
      </c>
      <c r="E65" t="s">
        <v>148</v>
      </c>
      <c r="F65" t="s">
        <v>16</v>
      </c>
      <c r="G65" t="s">
        <v>19</v>
      </c>
      <c r="H65" t="s">
        <v>150</v>
      </c>
      <c r="I65" s="8">
        <v>0.14399999999999999</v>
      </c>
      <c r="J65" s="8">
        <v>3.7</v>
      </c>
      <c r="K65" s="8">
        <v>3.556</v>
      </c>
    </row>
    <row r="66" spans="1:11" x14ac:dyDescent="0.25">
      <c r="A66" t="s">
        <v>11</v>
      </c>
      <c r="B66" t="s">
        <v>151</v>
      </c>
      <c r="C66" t="s">
        <v>125</v>
      </c>
      <c r="D66" t="s">
        <v>52</v>
      </c>
      <c r="E66" t="s">
        <v>38</v>
      </c>
      <c r="F66" t="s">
        <v>16</v>
      </c>
      <c r="G66" t="s">
        <v>17</v>
      </c>
      <c r="H66" t="s">
        <v>152</v>
      </c>
      <c r="I66" s="8">
        <v>0.124</v>
      </c>
      <c r="J66" s="8">
        <v>22.5</v>
      </c>
      <c r="K66" s="8">
        <v>22.376000000000001</v>
      </c>
    </row>
    <row r="67" spans="1:11" x14ac:dyDescent="0.25">
      <c r="A67" t="s">
        <v>11</v>
      </c>
      <c r="B67" t="s">
        <v>151</v>
      </c>
      <c r="C67" t="s">
        <v>125</v>
      </c>
      <c r="D67" t="s">
        <v>52</v>
      </c>
      <c r="E67" t="s">
        <v>38</v>
      </c>
      <c r="F67" t="s">
        <v>16</v>
      </c>
      <c r="G67" t="s">
        <v>19</v>
      </c>
      <c r="H67" t="s">
        <v>153</v>
      </c>
      <c r="I67" s="8">
        <v>0.14299999999999999</v>
      </c>
      <c r="J67" s="8">
        <v>12.1</v>
      </c>
      <c r="K67" s="8">
        <v>11.957000000000001</v>
      </c>
    </row>
    <row r="68" spans="1:11" x14ac:dyDescent="0.25">
      <c r="A68" t="s">
        <v>11</v>
      </c>
      <c r="B68" t="s">
        <v>154</v>
      </c>
      <c r="C68" t="s">
        <v>125</v>
      </c>
      <c r="D68" t="s">
        <v>57</v>
      </c>
      <c r="E68" t="s">
        <v>155</v>
      </c>
      <c r="F68" t="s">
        <v>16</v>
      </c>
      <c r="G68" t="s">
        <v>17</v>
      </c>
      <c r="H68" t="s">
        <v>156</v>
      </c>
      <c r="I68" s="8">
        <v>0.13200000000000001</v>
      </c>
      <c r="J68" s="8">
        <v>54.6</v>
      </c>
      <c r="K68" s="8">
        <v>54.468000000000004</v>
      </c>
    </row>
    <row r="69" spans="1:11" x14ac:dyDescent="0.25">
      <c r="A69" t="s">
        <v>11</v>
      </c>
      <c r="B69" t="s">
        <v>154</v>
      </c>
      <c r="C69" t="s">
        <v>125</v>
      </c>
      <c r="D69" t="s">
        <v>57</v>
      </c>
      <c r="E69" t="s">
        <v>155</v>
      </c>
      <c r="F69" t="s">
        <v>16</v>
      </c>
      <c r="G69" t="s">
        <v>19</v>
      </c>
      <c r="H69" t="s">
        <v>157</v>
      </c>
      <c r="I69" s="8">
        <v>0.17100000000000001</v>
      </c>
      <c r="J69" s="8">
        <v>22.5</v>
      </c>
      <c r="K69" s="8">
        <v>22.329000000000001</v>
      </c>
    </row>
    <row r="70" spans="1:11" x14ac:dyDescent="0.25">
      <c r="A70" t="s">
        <v>11</v>
      </c>
      <c r="B70" t="s">
        <v>158</v>
      </c>
      <c r="C70" t="s">
        <v>125</v>
      </c>
      <c r="D70" t="s">
        <v>62</v>
      </c>
      <c r="E70" t="s">
        <v>159</v>
      </c>
      <c r="F70" t="s">
        <v>16</v>
      </c>
      <c r="G70" t="s">
        <v>17</v>
      </c>
      <c r="H70" t="s">
        <v>160</v>
      </c>
      <c r="I70" s="8">
        <v>0.109</v>
      </c>
      <c r="J70" s="8">
        <v>13</v>
      </c>
      <c r="K70" s="8">
        <v>12.891</v>
      </c>
    </row>
    <row r="71" spans="1:11" x14ac:dyDescent="0.25">
      <c r="A71" t="s">
        <v>11</v>
      </c>
      <c r="B71" t="s">
        <v>158</v>
      </c>
      <c r="C71" t="s">
        <v>125</v>
      </c>
      <c r="D71" t="s">
        <v>62</v>
      </c>
      <c r="E71" t="s">
        <v>159</v>
      </c>
      <c r="F71" t="s">
        <v>16</v>
      </c>
      <c r="G71" t="s">
        <v>19</v>
      </c>
      <c r="H71" t="s">
        <v>161</v>
      </c>
      <c r="I71" s="8">
        <v>0.13200000000000001</v>
      </c>
      <c r="J71" s="8">
        <v>3.6</v>
      </c>
      <c r="K71" s="8">
        <v>3.468</v>
      </c>
    </row>
    <row r="72" spans="1:11" x14ac:dyDescent="0.25">
      <c r="A72" t="s">
        <v>11</v>
      </c>
      <c r="B72" t="s">
        <v>162</v>
      </c>
      <c r="C72" t="s">
        <v>125</v>
      </c>
      <c r="D72" t="s">
        <v>67</v>
      </c>
      <c r="E72" t="s">
        <v>163</v>
      </c>
      <c r="F72" t="s">
        <v>16</v>
      </c>
      <c r="G72" t="s">
        <v>17</v>
      </c>
      <c r="H72" t="s">
        <v>164</v>
      </c>
      <c r="I72" s="8">
        <v>0.13600000000000001</v>
      </c>
      <c r="J72" s="8">
        <v>22.8</v>
      </c>
      <c r="K72" s="8">
        <v>22.664000000000001</v>
      </c>
    </row>
    <row r="73" spans="1:11" x14ac:dyDescent="0.25">
      <c r="A73" t="s">
        <v>11</v>
      </c>
      <c r="B73" t="s">
        <v>162</v>
      </c>
      <c r="C73" t="s">
        <v>125</v>
      </c>
      <c r="D73" t="s">
        <v>67</v>
      </c>
      <c r="E73" t="s">
        <v>163</v>
      </c>
      <c r="F73" t="s">
        <v>16</v>
      </c>
      <c r="G73" t="s">
        <v>19</v>
      </c>
      <c r="H73" t="s">
        <v>165</v>
      </c>
      <c r="I73" s="8">
        <v>0.34499999999999997</v>
      </c>
      <c r="J73" s="8">
        <v>6.4</v>
      </c>
      <c r="K73" s="8">
        <v>6.0549999999999997</v>
      </c>
    </row>
    <row r="74" spans="1:11" x14ac:dyDescent="0.25">
      <c r="A74" t="s">
        <v>11</v>
      </c>
      <c r="B74" t="s">
        <v>166</v>
      </c>
      <c r="C74" t="s">
        <v>125</v>
      </c>
      <c r="D74" t="s">
        <v>72</v>
      </c>
      <c r="E74" t="s">
        <v>167</v>
      </c>
      <c r="F74" t="s">
        <v>16</v>
      </c>
      <c r="G74" t="s">
        <v>17</v>
      </c>
      <c r="H74" t="s">
        <v>168</v>
      </c>
      <c r="I74" s="8">
        <v>0.13700000000000001</v>
      </c>
      <c r="J74" s="8">
        <v>19.600000000000001</v>
      </c>
      <c r="K74" s="8">
        <v>19.463000000000001</v>
      </c>
    </row>
    <row r="75" spans="1:11" x14ac:dyDescent="0.25">
      <c r="A75" t="s">
        <v>11</v>
      </c>
      <c r="B75" t="s">
        <v>166</v>
      </c>
      <c r="C75" t="s">
        <v>125</v>
      </c>
      <c r="D75" t="s">
        <v>72</v>
      </c>
      <c r="E75" t="s">
        <v>167</v>
      </c>
      <c r="F75" t="s">
        <v>16</v>
      </c>
      <c r="G75" t="s">
        <v>19</v>
      </c>
      <c r="H75" t="s">
        <v>169</v>
      </c>
      <c r="I75" s="8">
        <v>0.14299999999999999</v>
      </c>
      <c r="J75" s="8">
        <v>9.3000000000000007</v>
      </c>
      <c r="K75" s="8">
        <v>9.157</v>
      </c>
    </row>
    <row r="76" spans="1:11" x14ac:dyDescent="0.25">
      <c r="A76" t="s">
        <v>11</v>
      </c>
      <c r="B76" t="s">
        <v>170</v>
      </c>
      <c r="C76" t="s">
        <v>125</v>
      </c>
      <c r="D76" t="s">
        <v>77</v>
      </c>
      <c r="E76" t="s">
        <v>38</v>
      </c>
      <c r="F76" t="s">
        <v>16</v>
      </c>
      <c r="G76" t="s">
        <v>17</v>
      </c>
      <c r="H76" t="s">
        <v>171</v>
      </c>
      <c r="I76" s="8">
        <v>0.13500000000000001</v>
      </c>
      <c r="J76" s="8">
        <v>27.2</v>
      </c>
      <c r="K76" s="8">
        <v>27.065000000000001</v>
      </c>
    </row>
    <row r="77" spans="1:11" x14ac:dyDescent="0.25">
      <c r="A77" t="s">
        <v>11</v>
      </c>
      <c r="B77" t="s">
        <v>170</v>
      </c>
      <c r="C77" t="s">
        <v>125</v>
      </c>
      <c r="D77" t="s">
        <v>77</v>
      </c>
      <c r="E77" t="s">
        <v>38</v>
      </c>
      <c r="F77" t="s">
        <v>16</v>
      </c>
      <c r="G77" t="s">
        <v>19</v>
      </c>
      <c r="H77" t="s">
        <v>172</v>
      </c>
      <c r="I77" s="8">
        <v>0.19900000000000001</v>
      </c>
      <c r="J77" s="8">
        <v>10.8</v>
      </c>
      <c r="K77" s="8">
        <v>10.601000000000001</v>
      </c>
    </row>
    <row r="78" spans="1:11" x14ac:dyDescent="0.25">
      <c r="A78" t="s">
        <v>11</v>
      </c>
      <c r="B78" t="s">
        <v>173</v>
      </c>
      <c r="C78" t="s">
        <v>125</v>
      </c>
      <c r="D78" t="s">
        <v>82</v>
      </c>
      <c r="E78" t="s">
        <v>174</v>
      </c>
      <c r="F78" t="s">
        <v>16</v>
      </c>
      <c r="G78" t="s">
        <v>17</v>
      </c>
      <c r="H78" t="s">
        <v>175</v>
      </c>
      <c r="I78" s="8">
        <v>0.122</v>
      </c>
      <c r="J78" s="8">
        <v>13.8</v>
      </c>
      <c r="K78" s="8">
        <v>13.678000000000001</v>
      </c>
    </row>
    <row r="79" spans="1:11" x14ac:dyDescent="0.25">
      <c r="A79" t="s">
        <v>11</v>
      </c>
      <c r="B79" t="s">
        <v>173</v>
      </c>
      <c r="C79" t="s">
        <v>125</v>
      </c>
      <c r="D79" t="s">
        <v>82</v>
      </c>
      <c r="E79" t="s">
        <v>174</v>
      </c>
      <c r="F79" t="s">
        <v>16</v>
      </c>
      <c r="G79" t="s">
        <v>19</v>
      </c>
      <c r="H79" t="s">
        <v>176</v>
      </c>
      <c r="I79" s="8">
        <v>0.19800000000000001</v>
      </c>
      <c r="J79" s="8">
        <v>6.2</v>
      </c>
      <c r="K79" s="8">
        <v>6.0019999999999998</v>
      </c>
    </row>
    <row r="80" spans="1:11" x14ac:dyDescent="0.25">
      <c r="A80" t="s">
        <v>11</v>
      </c>
      <c r="B80" t="s">
        <v>177</v>
      </c>
      <c r="C80" t="s">
        <v>125</v>
      </c>
      <c r="D80" t="s">
        <v>87</v>
      </c>
      <c r="E80" t="s">
        <v>38</v>
      </c>
      <c r="F80" t="s">
        <v>16</v>
      </c>
      <c r="G80" t="s">
        <v>17</v>
      </c>
      <c r="H80" t="s">
        <v>178</v>
      </c>
      <c r="I80" s="8">
        <v>0.14000000000000001</v>
      </c>
      <c r="J80" s="8">
        <v>37.700000000000003</v>
      </c>
      <c r="K80" s="8">
        <v>37.56</v>
      </c>
    </row>
    <row r="81" spans="1:12" x14ac:dyDescent="0.25">
      <c r="A81" t="s">
        <v>11</v>
      </c>
      <c r="B81" t="s">
        <v>177</v>
      </c>
      <c r="C81" t="s">
        <v>125</v>
      </c>
      <c r="D81" t="s">
        <v>87</v>
      </c>
      <c r="E81" t="s">
        <v>38</v>
      </c>
      <c r="F81" t="s">
        <v>16</v>
      </c>
      <c r="G81" t="s">
        <v>19</v>
      </c>
      <c r="H81" t="s">
        <v>179</v>
      </c>
      <c r="I81" s="8">
        <v>0.20899999999999999</v>
      </c>
      <c r="J81" s="8">
        <v>15.3</v>
      </c>
      <c r="K81" s="8">
        <v>15.090999999999999</v>
      </c>
    </row>
    <row r="82" spans="1:12" x14ac:dyDescent="0.25">
      <c r="A82" t="s">
        <v>11</v>
      </c>
      <c r="B82" t="s">
        <v>180</v>
      </c>
      <c r="C82" t="s">
        <v>125</v>
      </c>
      <c r="D82" t="s">
        <v>92</v>
      </c>
      <c r="E82" t="s">
        <v>181</v>
      </c>
      <c r="F82" t="s">
        <v>16</v>
      </c>
      <c r="G82" t="s">
        <v>17</v>
      </c>
      <c r="H82" t="s">
        <v>182</v>
      </c>
      <c r="I82" s="8">
        <v>0.14099999999999999</v>
      </c>
      <c r="J82" s="8">
        <v>15.1</v>
      </c>
      <c r="K82" s="8">
        <v>14.959</v>
      </c>
    </row>
    <row r="83" spans="1:12" x14ac:dyDescent="0.25">
      <c r="A83" t="s">
        <v>11</v>
      </c>
      <c r="B83" t="s">
        <v>180</v>
      </c>
      <c r="C83" t="s">
        <v>125</v>
      </c>
      <c r="D83" t="s">
        <v>92</v>
      </c>
      <c r="E83" t="s">
        <v>181</v>
      </c>
      <c r="F83" t="s">
        <v>16</v>
      </c>
      <c r="G83" t="s">
        <v>19</v>
      </c>
      <c r="H83" t="s">
        <v>183</v>
      </c>
      <c r="I83" s="8">
        <v>0.19600000000000001</v>
      </c>
      <c r="J83" s="8">
        <v>4.9000000000000004</v>
      </c>
      <c r="K83" s="8">
        <v>4.7039999999999997</v>
      </c>
    </row>
    <row r="84" spans="1:12" x14ac:dyDescent="0.25">
      <c r="A84" t="s">
        <v>11</v>
      </c>
      <c r="B84" t="s">
        <v>184</v>
      </c>
      <c r="C84" t="s">
        <v>125</v>
      </c>
      <c r="D84" t="s">
        <v>97</v>
      </c>
      <c r="E84" t="s">
        <v>38</v>
      </c>
      <c r="F84" t="s">
        <v>16</v>
      </c>
      <c r="G84" t="s">
        <v>17</v>
      </c>
      <c r="H84" t="s">
        <v>185</v>
      </c>
      <c r="I84" s="8">
        <v>0.11600000000000001</v>
      </c>
      <c r="J84" s="8">
        <v>43</v>
      </c>
      <c r="K84" s="8">
        <v>42.884</v>
      </c>
    </row>
    <row r="85" spans="1:12" x14ac:dyDescent="0.25">
      <c r="A85" t="s">
        <v>11</v>
      </c>
      <c r="B85" t="s">
        <v>184</v>
      </c>
      <c r="C85" t="s">
        <v>125</v>
      </c>
      <c r="D85" t="s">
        <v>97</v>
      </c>
      <c r="E85" t="s">
        <v>38</v>
      </c>
      <c r="F85" t="s">
        <v>16</v>
      </c>
      <c r="G85" t="s">
        <v>19</v>
      </c>
      <c r="H85" t="s">
        <v>186</v>
      </c>
      <c r="I85" s="8">
        <v>0.20599999999999999</v>
      </c>
      <c r="J85" s="8">
        <v>14.1</v>
      </c>
      <c r="K85" s="8">
        <v>13.894</v>
      </c>
    </row>
    <row r="86" spans="1:12" x14ac:dyDescent="0.25">
      <c r="A86" t="s">
        <v>11</v>
      </c>
      <c r="B86" t="s">
        <v>187</v>
      </c>
      <c r="C86" t="s">
        <v>125</v>
      </c>
      <c r="D86" t="s">
        <v>102</v>
      </c>
      <c r="E86" t="s">
        <v>188</v>
      </c>
      <c r="F86" t="s">
        <v>16</v>
      </c>
      <c r="G86" t="s">
        <v>17</v>
      </c>
      <c r="H86" t="s">
        <v>189</v>
      </c>
      <c r="I86" s="8">
        <v>0.112</v>
      </c>
      <c r="J86" s="8">
        <v>3.1</v>
      </c>
      <c r="K86" s="8">
        <v>2.988</v>
      </c>
    </row>
    <row r="87" spans="1:12" x14ac:dyDescent="0.25">
      <c r="A87" t="s">
        <v>11</v>
      </c>
      <c r="B87" t="s">
        <v>187</v>
      </c>
      <c r="C87" t="s">
        <v>125</v>
      </c>
      <c r="D87" t="s">
        <v>102</v>
      </c>
      <c r="E87" t="s">
        <v>188</v>
      </c>
      <c r="F87" t="s">
        <v>16</v>
      </c>
      <c r="G87" t="s">
        <v>19</v>
      </c>
      <c r="H87" t="s">
        <v>190</v>
      </c>
      <c r="I87" s="8">
        <v>0.20300000000000001</v>
      </c>
      <c r="J87" s="8">
        <v>0.9</v>
      </c>
      <c r="K87" s="8">
        <v>0.69699999999999995</v>
      </c>
    </row>
    <row r="88" spans="1:12" x14ac:dyDescent="0.25">
      <c r="A88" t="s">
        <v>11</v>
      </c>
      <c r="B88" t="s">
        <v>191</v>
      </c>
      <c r="C88" t="s">
        <v>125</v>
      </c>
      <c r="D88" t="s">
        <v>107</v>
      </c>
      <c r="E88" t="s">
        <v>192</v>
      </c>
      <c r="F88" t="s">
        <v>16</v>
      </c>
      <c r="G88" t="s">
        <v>17</v>
      </c>
      <c r="H88" t="s">
        <v>193</v>
      </c>
      <c r="I88" s="8">
        <v>0.11799999999999999</v>
      </c>
      <c r="J88" s="8">
        <v>31.7</v>
      </c>
      <c r="K88" s="8">
        <v>31.582000000000001</v>
      </c>
    </row>
    <row r="89" spans="1:12" x14ac:dyDescent="0.25">
      <c r="A89" t="s">
        <v>11</v>
      </c>
      <c r="B89" t="s">
        <v>191</v>
      </c>
      <c r="C89" t="s">
        <v>125</v>
      </c>
      <c r="D89" t="s">
        <v>107</v>
      </c>
      <c r="E89" t="s">
        <v>192</v>
      </c>
      <c r="F89" t="s">
        <v>16</v>
      </c>
      <c r="G89" t="s">
        <v>19</v>
      </c>
      <c r="H89" t="s">
        <v>194</v>
      </c>
      <c r="I89" s="8">
        <v>0.14399999999999999</v>
      </c>
      <c r="J89" s="8">
        <v>10.3</v>
      </c>
      <c r="K89" s="8">
        <v>10.156000000000001</v>
      </c>
    </row>
    <row r="90" spans="1:12" x14ac:dyDescent="0.25">
      <c r="A90" t="s">
        <v>11</v>
      </c>
      <c r="B90" t="s">
        <v>195</v>
      </c>
      <c r="C90" t="s">
        <v>125</v>
      </c>
      <c r="D90" t="s">
        <v>112</v>
      </c>
      <c r="E90" t="s">
        <v>38</v>
      </c>
      <c r="F90" t="s">
        <v>16</v>
      </c>
      <c r="G90" t="s">
        <v>17</v>
      </c>
      <c r="H90" t="s">
        <v>196</v>
      </c>
      <c r="I90" s="8">
        <v>0.121</v>
      </c>
      <c r="J90" s="8">
        <v>29.8</v>
      </c>
      <c r="K90" s="8">
        <v>29.678999999999998</v>
      </c>
    </row>
    <row r="91" spans="1:12" x14ac:dyDescent="0.25">
      <c r="A91" t="s">
        <v>11</v>
      </c>
      <c r="B91" t="s">
        <v>195</v>
      </c>
      <c r="C91" t="s">
        <v>125</v>
      </c>
      <c r="D91" t="s">
        <v>112</v>
      </c>
      <c r="E91" t="s">
        <v>38</v>
      </c>
      <c r="F91" t="s">
        <v>16</v>
      </c>
      <c r="G91" t="s">
        <v>19</v>
      </c>
      <c r="H91" t="s">
        <v>197</v>
      </c>
      <c r="I91" s="8">
        <v>0.14399999999999999</v>
      </c>
      <c r="J91" s="8">
        <v>8.5</v>
      </c>
      <c r="K91" s="8">
        <v>8.3559999999999999</v>
      </c>
    </row>
    <row r="92" spans="1:12" x14ac:dyDescent="0.25">
      <c r="A92" t="s">
        <v>11</v>
      </c>
      <c r="B92" t="s">
        <v>198</v>
      </c>
      <c r="C92" t="s">
        <v>125</v>
      </c>
      <c r="D92" t="s">
        <v>116</v>
      </c>
      <c r="E92" t="s">
        <v>199</v>
      </c>
      <c r="F92" t="s">
        <v>16</v>
      </c>
      <c r="G92" t="s">
        <v>17</v>
      </c>
      <c r="H92" t="s">
        <v>200</v>
      </c>
      <c r="I92" s="8">
        <v>0.126</v>
      </c>
      <c r="J92" s="8">
        <v>29.1</v>
      </c>
      <c r="K92" s="8">
        <v>28.974</v>
      </c>
    </row>
    <row r="93" spans="1:12" x14ac:dyDescent="0.25">
      <c r="A93" t="s">
        <v>11</v>
      </c>
      <c r="B93" t="s">
        <v>198</v>
      </c>
      <c r="C93" t="s">
        <v>125</v>
      </c>
      <c r="D93" t="s">
        <v>116</v>
      </c>
      <c r="E93" t="s">
        <v>199</v>
      </c>
      <c r="F93" t="s">
        <v>16</v>
      </c>
      <c r="G93" t="s">
        <v>19</v>
      </c>
      <c r="H93" t="s">
        <v>201</v>
      </c>
      <c r="I93" s="8">
        <v>0.14199999999999999</v>
      </c>
      <c r="J93" s="8">
        <v>16.399999999999999</v>
      </c>
      <c r="K93" s="8">
        <v>16.257999999999999</v>
      </c>
    </row>
    <row r="94" spans="1:12" x14ac:dyDescent="0.25">
      <c r="A94" t="s">
        <v>11</v>
      </c>
      <c r="B94" t="s">
        <v>202</v>
      </c>
      <c r="C94" t="s">
        <v>13</v>
      </c>
      <c r="D94" t="s">
        <v>203</v>
      </c>
      <c r="E94" t="s">
        <v>204</v>
      </c>
      <c r="F94" t="s">
        <v>16</v>
      </c>
      <c r="G94" t="s">
        <v>17</v>
      </c>
      <c r="H94" t="s">
        <v>205</v>
      </c>
      <c r="I94" s="8">
        <v>0.128</v>
      </c>
      <c r="J94" s="8">
        <v>1.9</v>
      </c>
      <c r="K94" s="8">
        <v>1.772</v>
      </c>
    </row>
    <row r="95" spans="1:12" x14ac:dyDescent="0.25">
      <c r="A95" t="s">
        <v>11</v>
      </c>
      <c r="B95" t="s">
        <v>202</v>
      </c>
      <c r="C95" t="s">
        <v>13</v>
      </c>
      <c r="D95" t="s">
        <v>203</v>
      </c>
      <c r="E95" t="s">
        <v>204</v>
      </c>
      <c r="F95" t="s">
        <v>16</v>
      </c>
      <c r="G95" t="s">
        <v>19</v>
      </c>
      <c r="H95" t="s">
        <v>206</v>
      </c>
      <c r="I95" s="8">
        <v>0.14899999999999999</v>
      </c>
      <c r="J95" s="8">
        <v>1.7</v>
      </c>
      <c r="K95" s="8">
        <v>1.5509999999999999</v>
      </c>
    </row>
    <row r="96" spans="1:12" x14ac:dyDescent="0.25">
      <c r="A96" t="s">
        <v>11</v>
      </c>
      <c r="B96" t="s">
        <v>207</v>
      </c>
      <c r="C96" t="s">
        <v>125</v>
      </c>
      <c r="D96" t="s">
        <v>208</v>
      </c>
      <c r="E96" t="s">
        <v>204</v>
      </c>
      <c r="F96" t="s">
        <v>16</v>
      </c>
      <c r="G96" t="s">
        <v>17</v>
      </c>
      <c r="H96" t="s">
        <v>209</v>
      </c>
      <c r="I96" s="8">
        <v>0.13</v>
      </c>
      <c r="J96" s="8">
        <v>1.3</v>
      </c>
      <c r="K96" s="8">
        <v>1.17</v>
      </c>
      <c r="L96" s="8">
        <f>SUM(K52+K54+K56+K58+K60+K62+K64+K66+K68+K70+K72+K74+K76+K78+K80+K82+K84+K86+K88+K90+K92+K96+K98+K99+K100+K104+K105)</f>
        <v>620.75000000000011</v>
      </c>
    </row>
    <row r="97" spans="1:12" x14ac:dyDescent="0.25">
      <c r="A97" t="s">
        <v>11</v>
      </c>
      <c r="B97" t="s">
        <v>207</v>
      </c>
      <c r="C97" t="s">
        <v>125</v>
      </c>
      <c r="D97" t="s">
        <v>208</v>
      </c>
      <c r="E97" t="s">
        <v>204</v>
      </c>
      <c r="F97" t="s">
        <v>16</v>
      </c>
      <c r="G97" t="s">
        <v>19</v>
      </c>
      <c r="H97" t="s">
        <v>210</v>
      </c>
      <c r="I97" s="8">
        <v>0.14599999999999999</v>
      </c>
      <c r="J97" s="8">
        <v>1.9</v>
      </c>
      <c r="K97" s="8">
        <v>1.754</v>
      </c>
      <c r="L97" s="8">
        <f>SUM(K53+K55+K57+K59+K61+K63+K65+K67+K69+K71+K73+K75+K77+K79+K81+K83+K85+K87+K89+K91+K93+K97+K107+K108+K112+K113+K114)</f>
        <v>252.75800000000004</v>
      </c>
    </row>
    <row r="98" spans="1:12" x14ac:dyDescent="0.25">
      <c r="A98" t="s">
        <v>11</v>
      </c>
      <c r="B98" t="s">
        <v>211</v>
      </c>
      <c r="C98" t="s">
        <v>125</v>
      </c>
      <c r="D98" t="s">
        <v>239</v>
      </c>
      <c r="E98" t="s">
        <v>213</v>
      </c>
      <c r="F98" t="s">
        <v>16</v>
      </c>
      <c r="G98" t="s">
        <v>17</v>
      </c>
      <c r="H98" t="s">
        <v>214</v>
      </c>
      <c r="I98" s="8">
        <v>0.115</v>
      </c>
      <c r="J98" s="8">
        <v>0.115</v>
      </c>
      <c r="K98" s="8">
        <v>0</v>
      </c>
    </row>
    <row r="99" spans="1:12" x14ac:dyDescent="0.25">
      <c r="A99" t="s">
        <v>11</v>
      </c>
      <c r="B99" t="s">
        <v>211</v>
      </c>
      <c r="C99" t="s">
        <v>125</v>
      </c>
      <c r="D99">
        <v>101</v>
      </c>
      <c r="E99" t="s">
        <v>213</v>
      </c>
      <c r="F99" t="s">
        <v>16</v>
      </c>
      <c r="G99" t="s">
        <v>17</v>
      </c>
      <c r="H99" t="s">
        <v>215</v>
      </c>
      <c r="I99" s="8">
        <v>0.16400000000000001</v>
      </c>
      <c r="J99" s="8">
        <v>0.2</v>
      </c>
      <c r="K99" s="8">
        <v>3.5999999999999997E-2</v>
      </c>
    </row>
    <row r="100" spans="1:12" x14ac:dyDescent="0.25">
      <c r="A100" t="s">
        <v>11</v>
      </c>
      <c r="B100" t="s">
        <v>211</v>
      </c>
      <c r="C100" t="s">
        <v>125</v>
      </c>
      <c r="D100" t="s">
        <v>237</v>
      </c>
      <c r="E100" t="s">
        <v>213</v>
      </c>
      <c r="F100" t="s">
        <v>16</v>
      </c>
      <c r="G100" t="s">
        <v>17</v>
      </c>
      <c r="H100" t="s">
        <v>216</v>
      </c>
      <c r="I100" s="8">
        <v>0.11799999999999999</v>
      </c>
      <c r="J100" s="8">
        <v>8.9</v>
      </c>
      <c r="K100" s="8">
        <v>8.782</v>
      </c>
    </row>
    <row r="101" spans="1:12" x14ac:dyDescent="0.25">
      <c r="A101" t="s">
        <v>11</v>
      </c>
      <c r="B101" t="s">
        <v>211</v>
      </c>
      <c r="C101" t="s">
        <v>13</v>
      </c>
      <c r="D101" t="s">
        <v>236</v>
      </c>
      <c r="E101" t="s">
        <v>213</v>
      </c>
      <c r="F101" t="s">
        <v>16</v>
      </c>
      <c r="G101" t="s">
        <v>17</v>
      </c>
      <c r="H101" t="s">
        <v>217</v>
      </c>
      <c r="I101" s="8">
        <v>0.112</v>
      </c>
      <c r="J101" s="8">
        <v>27.5</v>
      </c>
      <c r="K101" s="8">
        <v>27.388000000000002</v>
      </c>
    </row>
    <row r="102" spans="1:12" x14ac:dyDescent="0.25">
      <c r="A102" t="s">
        <v>11</v>
      </c>
      <c r="B102" t="s">
        <v>211</v>
      </c>
      <c r="C102" t="s">
        <v>125</v>
      </c>
      <c r="D102" s="14" t="s">
        <v>212</v>
      </c>
      <c r="E102" t="s">
        <v>213</v>
      </c>
      <c r="F102" t="s">
        <v>16</v>
      </c>
      <c r="G102" t="s">
        <v>17</v>
      </c>
      <c r="H102" s="11" t="s">
        <v>218</v>
      </c>
      <c r="I102" s="12">
        <v>0.151</v>
      </c>
      <c r="J102" s="12" t="s">
        <v>212</v>
      </c>
      <c r="K102" s="12" t="s">
        <v>212</v>
      </c>
    </row>
    <row r="103" spans="1:12" x14ac:dyDescent="0.25">
      <c r="A103" t="s">
        <v>11</v>
      </c>
      <c r="B103" t="s">
        <v>211</v>
      </c>
      <c r="C103" t="s">
        <v>13</v>
      </c>
      <c r="D103" t="s">
        <v>237</v>
      </c>
      <c r="E103" t="s">
        <v>213</v>
      </c>
      <c r="F103" t="s">
        <v>16</v>
      </c>
      <c r="G103" t="s">
        <v>17</v>
      </c>
      <c r="H103" t="s">
        <v>219</v>
      </c>
      <c r="I103" s="8">
        <v>0.16300000000000001</v>
      </c>
      <c r="J103" s="8">
        <v>19.3</v>
      </c>
      <c r="K103" s="8">
        <v>19.137</v>
      </c>
    </row>
    <row r="104" spans="1:12" x14ac:dyDescent="0.25">
      <c r="A104" t="s">
        <v>11</v>
      </c>
      <c r="B104" t="s">
        <v>211</v>
      </c>
      <c r="C104" t="s">
        <v>125</v>
      </c>
      <c r="D104" s="14" t="s">
        <v>212</v>
      </c>
      <c r="E104" t="s">
        <v>213</v>
      </c>
      <c r="F104" t="s">
        <v>16</v>
      </c>
      <c r="G104" t="s">
        <v>17</v>
      </c>
      <c r="H104" t="s">
        <v>220</v>
      </c>
      <c r="I104" s="8">
        <v>0.155</v>
      </c>
      <c r="J104" s="8">
        <v>0.6</v>
      </c>
      <c r="K104" s="8">
        <v>0.44500000000000001</v>
      </c>
    </row>
    <row r="105" spans="1:12" x14ac:dyDescent="0.25">
      <c r="A105" t="s">
        <v>11</v>
      </c>
      <c r="B105" t="s">
        <v>211</v>
      </c>
      <c r="C105" t="s">
        <v>125</v>
      </c>
      <c r="D105" t="s">
        <v>238</v>
      </c>
      <c r="E105" t="s">
        <v>213</v>
      </c>
      <c r="F105" t="s">
        <v>16</v>
      </c>
      <c r="G105" t="s">
        <v>17</v>
      </c>
      <c r="H105" t="s">
        <v>221</v>
      </c>
      <c r="I105" s="8">
        <v>0.12</v>
      </c>
      <c r="J105" s="8">
        <v>16.2</v>
      </c>
      <c r="K105" s="8">
        <v>16.079999999999998</v>
      </c>
    </row>
    <row r="106" spans="1:12" x14ac:dyDescent="0.25">
      <c r="A106" t="s">
        <v>11</v>
      </c>
      <c r="B106" t="s">
        <v>211</v>
      </c>
      <c r="C106" t="s">
        <v>13</v>
      </c>
      <c r="D106" t="s">
        <v>238</v>
      </c>
      <c r="E106" t="s">
        <v>213</v>
      </c>
      <c r="F106" t="s">
        <v>16</v>
      </c>
      <c r="G106" t="s">
        <v>17</v>
      </c>
      <c r="H106" t="s">
        <v>222</v>
      </c>
      <c r="I106" s="8">
        <v>0.16600000000000001</v>
      </c>
      <c r="J106" s="8">
        <v>12.1</v>
      </c>
      <c r="K106" s="8">
        <v>11.933999999999999</v>
      </c>
    </row>
    <row r="107" spans="1:12" x14ac:dyDescent="0.25">
      <c r="A107" t="s">
        <v>11</v>
      </c>
      <c r="B107" t="s">
        <v>211</v>
      </c>
      <c r="C107" t="s">
        <v>125</v>
      </c>
      <c r="D107">
        <v>101</v>
      </c>
      <c r="E107" t="s">
        <v>213</v>
      </c>
      <c r="F107" t="s">
        <v>16</v>
      </c>
      <c r="G107" t="s">
        <v>19</v>
      </c>
      <c r="H107" t="s">
        <v>223</v>
      </c>
      <c r="I107" s="8">
        <v>0.13500000000000001</v>
      </c>
      <c r="J107" s="8">
        <v>0.13500000000000001</v>
      </c>
      <c r="K107" s="8">
        <v>0</v>
      </c>
    </row>
    <row r="108" spans="1:12" x14ac:dyDescent="0.25">
      <c r="A108" t="s">
        <v>11</v>
      </c>
      <c r="B108" t="s">
        <v>211</v>
      </c>
      <c r="C108" t="s">
        <v>125</v>
      </c>
      <c r="D108" t="s">
        <v>239</v>
      </c>
      <c r="E108" t="s">
        <v>213</v>
      </c>
      <c r="F108" t="s">
        <v>16</v>
      </c>
      <c r="G108" t="s">
        <v>19</v>
      </c>
      <c r="H108" t="s">
        <v>224</v>
      </c>
      <c r="I108" s="8">
        <v>0.14099999999999999</v>
      </c>
      <c r="J108" s="8">
        <v>0.14099999999999999</v>
      </c>
      <c r="K108" s="8">
        <v>0</v>
      </c>
    </row>
    <row r="109" spans="1:12" x14ac:dyDescent="0.25">
      <c r="A109" t="s">
        <v>11</v>
      </c>
      <c r="B109" t="s">
        <v>211</v>
      </c>
      <c r="C109" t="s">
        <v>13</v>
      </c>
      <c r="D109" t="s">
        <v>236</v>
      </c>
      <c r="E109" t="s">
        <v>213</v>
      </c>
      <c r="F109" t="s">
        <v>16</v>
      </c>
      <c r="G109" t="s">
        <v>19</v>
      </c>
      <c r="H109" t="s">
        <v>225</v>
      </c>
      <c r="I109" s="8">
        <v>0.20499999999999999</v>
      </c>
      <c r="J109" s="8">
        <v>14.3</v>
      </c>
      <c r="K109" s="8">
        <v>14.095000000000001</v>
      </c>
    </row>
    <row r="110" spans="1:12" x14ac:dyDescent="0.25">
      <c r="A110" t="s">
        <v>11</v>
      </c>
      <c r="B110" t="s">
        <v>211</v>
      </c>
      <c r="C110" t="s">
        <v>125</v>
      </c>
      <c r="D110" s="14" t="s">
        <v>212</v>
      </c>
      <c r="E110" t="s">
        <v>213</v>
      </c>
      <c r="F110" t="s">
        <v>16</v>
      </c>
      <c r="G110" t="s">
        <v>19</v>
      </c>
      <c r="H110" s="11" t="s">
        <v>226</v>
      </c>
      <c r="I110" s="12">
        <v>0.19800000000000001</v>
      </c>
      <c r="J110" s="12" t="s">
        <v>212</v>
      </c>
      <c r="K110" s="12" t="s">
        <v>212</v>
      </c>
    </row>
    <row r="111" spans="1:12" x14ac:dyDescent="0.25">
      <c r="A111" t="s">
        <v>11</v>
      </c>
      <c r="B111" t="s">
        <v>211</v>
      </c>
      <c r="C111" t="s">
        <v>13</v>
      </c>
      <c r="D111" t="s">
        <v>238</v>
      </c>
      <c r="E111" t="s">
        <v>213</v>
      </c>
      <c r="F111" t="s">
        <v>16</v>
      </c>
      <c r="G111" t="s">
        <v>19</v>
      </c>
      <c r="H111" t="s">
        <v>227</v>
      </c>
      <c r="I111" s="8">
        <v>0.156</v>
      </c>
      <c r="J111" s="8">
        <v>2.2000000000000002</v>
      </c>
      <c r="K111" s="8">
        <v>2.044</v>
      </c>
    </row>
    <row r="112" spans="1:12" x14ac:dyDescent="0.25">
      <c r="A112" t="s">
        <v>11</v>
      </c>
      <c r="B112" t="s">
        <v>211</v>
      </c>
      <c r="C112" t="s">
        <v>125</v>
      </c>
      <c r="D112" t="s">
        <v>237</v>
      </c>
      <c r="E112" t="s">
        <v>213</v>
      </c>
      <c r="F112" t="s">
        <v>16</v>
      </c>
      <c r="G112" t="s">
        <v>19</v>
      </c>
      <c r="H112" t="s">
        <v>228</v>
      </c>
      <c r="I112" s="8">
        <v>0.20899999999999999</v>
      </c>
      <c r="J112" s="8">
        <v>2.4</v>
      </c>
      <c r="K112" s="8">
        <v>2.1909999999999998</v>
      </c>
    </row>
    <row r="113" spans="1:14" x14ac:dyDescent="0.25">
      <c r="A113" t="s">
        <v>11</v>
      </c>
      <c r="B113" t="s">
        <v>211</v>
      </c>
      <c r="C113" t="s">
        <v>125</v>
      </c>
      <c r="D113" s="14" t="s">
        <v>212</v>
      </c>
      <c r="E113" t="s">
        <v>213</v>
      </c>
      <c r="F113" t="s">
        <v>16</v>
      </c>
      <c r="G113" t="s">
        <v>19</v>
      </c>
      <c r="H113" t="s">
        <v>229</v>
      </c>
      <c r="I113" s="8">
        <v>0.20499999999999999</v>
      </c>
      <c r="J113" s="8">
        <v>1.3</v>
      </c>
      <c r="K113" s="8">
        <v>1.095</v>
      </c>
    </row>
    <row r="114" spans="1:14" x14ac:dyDescent="0.25">
      <c r="A114" t="s">
        <v>11</v>
      </c>
      <c r="B114" t="s">
        <v>211</v>
      </c>
      <c r="C114" t="s">
        <v>125</v>
      </c>
      <c r="D114" t="s">
        <v>238</v>
      </c>
      <c r="E114" t="s">
        <v>213</v>
      </c>
      <c r="F114" t="s">
        <v>16</v>
      </c>
      <c r="G114" t="s">
        <v>19</v>
      </c>
      <c r="H114" t="s">
        <v>230</v>
      </c>
      <c r="I114" s="8">
        <v>0.151</v>
      </c>
      <c r="J114" s="8">
        <v>6.2</v>
      </c>
      <c r="K114" s="8">
        <v>6.0490000000000004</v>
      </c>
    </row>
    <row r="115" spans="1:14" x14ac:dyDescent="0.25">
      <c r="A115" t="s">
        <v>11</v>
      </c>
      <c r="B115" t="s">
        <v>211</v>
      </c>
      <c r="C115" t="s">
        <v>13</v>
      </c>
      <c r="D115" t="s">
        <v>237</v>
      </c>
      <c r="E115" t="s">
        <v>213</v>
      </c>
      <c r="F115" t="s">
        <v>16</v>
      </c>
      <c r="G115" t="s">
        <v>19</v>
      </c>
      <c r="H115" t="s">
        <v>231</v>
      </c>
      <c r="I115" s="8">
        <v>0.20499999999999999</v>
      </c>
      <c r="J115" s="8">
        <v>5.7</v>
      </c>
      <c r="K115" s="8">
        <v>5.4950000000000001</v>
      </c>
    </row>
    <row r="116" spans="1:14" x14ac:dyDescent="0.25">
      <c r="A116" t="s">
        <v>212</v>
      </c>
      <c r="B116" t="s">
        <v>212</v>
      </c>
      <c r="C116" t="s">
        <v>212</v>
      </c>
      <c r="D116" t="s">
        <v>212</v>
      </c>
      <c r="E116" t="s">
        <v>212</v>
      </c>
      <c r="F116" t="s">
        <v>212</v>
      </c>
      <c r="G116" t="s">
        <v>212</v>
      </c>
      <c r="H116" t="s">
        <v>212</v>
      </c>
      <c r="I116" s="8" t="s">
        <v>212</v>
      </c>
      <c r="J116" s="8" t="s">
        <v>212</v>
      </c>
      <c r="K116" s="8" t="s">
        <v>212</v>
      </c>
      <c r="N116" s="8">
        <f>SUM(N118+N117)</f>
        <v>1992.1590000000003</v>
      </c>
    </row>
    <row r="117" spans="1:14" x14ac:dyDescent="0.25">
      <c r="K117" s="8">
        <f>SUBTOTAL(9,K8:K115)</f>
        <v>1992.1589999999997</v>
      </c>
      <c r="L117" s="8">
        <f>SUM(L50+L51+L96+L97)</f>
        <v>1992.1590000000003</v>
      </c>
      <c r="N117" s="8">
        <f>SUM(L50+L96)</f>
        <v>1493.0770000000002</v>
      </c>
    </row>
    <row r="118" spans="1:14" x14ac:dyDescent="0.25">
      <c r="M118" s="8">
        <f>SUM(L117-K117)</f>
        <v>6.8212102632969618E-13</v>
      </c>
      <c r="N118" s="8">
        <f>SUM(L51+L97)</f>
        <v>499.08200000000005</v>
      </c>
    </row>
  </sheetData>
  <pageMargins left="0.7" right="0.7" top="0.75" bottom="0.75" header="0.3" footer="0.3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Sheet1</vt:lpstr>
      <vt:lpstr>Sheet1_Header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Balusek, Jiri</dc:creator>
  <cp:lastModifiedBy>Vaše Domy</cp:lastModifiedBy>
  <dcterms:created xsi:type="dcterms:W3CDTF">2021-12-29T11:35:52Z</dcterms:created>
  <dcterms:modified xsi:type="dcterms:W3CDTF">2025-01-27T14:24:52Z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3bcc7ee-223e-43d1-be5a-26a325e24cda_Enabled">
    <vt:lpwstr>true</vt:lpwstr>
  </property>
  <property fmtid="{D5CDD505-2E9C-101B-9397-08002B2CF9AE}" pid="3" name="MSIP_Label_63bcc7ee-223e-43d1-be5a-26a325e24cda_SetDate">
    <vt:lpwstr>2021-12-29T11:35:37Z</vt:lpwstr>
  </property>
  <property fmtid="{D5CDD505-2E9C-101B-9397-08002B2CF9AE}" pid="4" name="MSIP_Label_63bcc7ee-223e-43d1-be5a-26a325e24cda_Method">
    <vt:lpwstr>Privileged</vt:lpwstr>
  </property>
  <property fmtid="{D5CDD505-2E9C-101B-9397-08002B2CF9AE}" pid="5" name="MSIP_Label_63bcc7ee-223e-43d1-be5a-26a325e24cda_Name">
    <vt:lpwstr>Public</vt:lpwstr>
  </property>
  <property fmtid="{D5CDD505-2E9C-101B-9397-08002B2CF9AE}" pid="6" name="MSIP_Label_63bcc7ee-223e-43d1-be5a-26a325e24cda_SiteId">
    <vt:lpwstr>47cece2d-9b09-4680-94f4-f2df4c683a38</vt:lpwstr>
  </property>
  <property fmtid="{D5CDD505-2E9C-101B-9397-08002B2CF9AE}" pid="7" name="MSIP_Label_63bcc7ee-223e-43d1-be5a-26a325e24cda_ActionId">
    <vt:lpwstr>92d089f2-9588-40c1-b5cf-3f67e1c95138</vt:lpwstr>
  </property>
  <property fmtid="{D5CDD505-2E9C-101B-9397-08002B2CF9AE}" pid="8" name="MSIP_Label_63bcc7ee-223e-43d1-be5a-26a325e24cda_ContentBits">
    <vt:lpwstr>0</vt:lpwstr>
  </property>
</Properties>
</file>