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Můj disk\NASB\Faktury\"/>
    </mc:Choice>
  </mc:AlternateContent>
  <xr:revisionPtr revIDLastSave="0" documentId="8_{85D0044E-D1D6-42FA-96D6-313A698E8DE0}" xr6:coauthVersionLast="47" xr6:coauthVersionMax="47" xr10:uidLastSave="{00000000-0000-0000-0000-000000000000}"/>
  <bookViews>
    <workbookView xWindow="16530" yWindow="225" windowWidth="25995" windowHeight="15165" activeTab="1" xr2:uid="{57D662CF-DCD5-4B87-A96A-CC95C6872F2F}"/>
  </bookViews>
  <sheets>
    <sheet name="2022" sheetId="1" r:id="rId1"/>
    <sheet name="202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5" i="2"/>
  <c r="D5" i="2"/>
  <c r="D6" i="2" s="1"/>
  <c r="C5" i="2"/>
  <c r="B5" i="2"/>
  <c r="B6" i="2" s="1"/>
  <c r="B12" i="1"/>
  <c r="F12" i="1"/>
  <c r="F5" i="1"/>
  <c r="F10" i="1"/>
  <c r="F11" i="1"/>
  <c r="F9" i="1"/>
  <c r="B11" i="1"/>
  <c r="B10" i="1"/>
  <c r="B9" i="1"/>
  <c r="D11" i="1"/>
  <c r="D10" i="1"/>
  <c r="D9" i="1"/>
  <c r="D6" i="1"/>
  <c r="B6" i="1"/>
  <c r="E12" i="1"/>
  <c r="B5" i="1"/>
  <c r="C5" i="1"/>
  <c r="D5" i="1"/>
  <c r="E5" i="1"/>
  <c r="B11" i="2" l="1"/>
  <c r="B10" i="2"/>
  <c r="B9" i="2"/>
  <c r="D11" i="2"/>
  <c r="D10" i="2"/>
  <c r="D9" i="2"/>
  <c r="F5" i="2"/>
  <c r="D12" i="1"/>
  <c r="D12" i="2" l="1"/>
  <c r="F10" i="2"/>
  <c r="B12" i="2"/>
  <c r="F9" i="2"/>
  <c r="F11" i="2"/>
  <c r="F1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6A5E955D-C86A-498B-925F-D344C41050AE}">
      <text>
        <r>
          <rPr>
            <b/>
            <sz val="9"/>
            <color indexed="81"/>
            <rFont val="Tahoma"/>
            <family val="2"/>
            <charset val="238"/>
          </rPr>
          <t>Celkova castka pro "Diesel" je snizena o 20%. Je to z duvodu, ze evakuacni vytah domu B je pripojen na toto odberne místo a jeho spotreba nemuze byt soucasti prefakturace.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C5E6A506-6CE7-48E8-9A20-D25606D1414E}">
      <text>
        <r>
          <rPr>
            <b/>
            <sz val="9"/>
            <color indexed="81"/>
            <rFont val="Tahoma"/>
            <family val="2"/>
            <charset val="238"/>
          </rPr>
          <t>Celkova castka pro "Diesel" je snizena o 20%. Je to z duvodu, ze evakuacni vytah domu B je pripojen na toto odberne místo a jeho spotreba nemuze byt soucasti prefakturace.</t>
        </r>
      </text>
    </comment>
  </commentList>
</comments>
</file>

<file path=xl/sharedStrings.xml><?xml version="1.0" encoding="utf-8"?>
<sst xmlns="http://schemas.openxmlformats.org/spreadsheetml/2006/main" count="25" uniqueCount="19">
  <si>
    <t>Garaze</t>
  </si>
  <si>
    <t>Diesel</t>
  </si>
  <si>
    <t>Datum</t>
  </si>
  <si>
    <t>D - spotreba</t>
  </si>
  <si>
    <t>G - spotreba</t>
  </si>
  <si>
    <t>Dům A 3278</t>
  </si>
  <si>
    <t>Dům B 3279</t>
  </si>
  <si>
    <t>Dům C 3284</t>
  </si>
  <si>
    <t>Castka k prefakturaci</t>
  </si>
  <si>
    <t>Prefakturace celkem (garaze + diesel)</t>
  </si>
  <si>
    <t>01.02.2022</t>
  </si>
  <si>
    <t>01.09.2022</t>
  </si>
  <si>
    <t>01.12.2022</t>
  </si>
  <si>
    <t>15.09.2023</t>
  </si>
  <si>
    <t>31.12.2023</t>
  </si>
  <si>
    <t>Diesel (Kc)</t>
  </si>
  <si>
    <t>D - spotreba (kWh)</t>
  </si>
  <si>
    <t>Garaze (Kc)</t>
  </si>
  <si>
    <t>G - spotreba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</si>
</sst>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17" fontId="0" fillId="0" borderId="0" xfId="0" quotePrefix="1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84B2-9DDB-43C0-85A8-81C6418333D0}">
  <dimension ref="A1:F12"/>
  <sheetViews>
    <sheetView workbookViewId="0">
      <selection activeCell="C5" sqref="C5"/>
    </sheetView>
  </sheetViews>
  <sheetFormatPr defaultRowHeight="15" x14ac:dyDescent="0.25"/>
  <cols>
    <col min="1" max="1" width="19.5703125" bestFit="1" customWidth="1"/>
    <col min="2" max="2" width="9.5703125" bestFit="1" customWidth="1"/>
    <col min="3" max="3" width="11.85546875" bestFit="1" customWidth="1"/>
    <col min="4" max="4" width="9.28515625" bestFit="1" customWidth="1"/>
    <col min="5" max="5" width="11.85546875" bestFit="1" customWidth="1"/>
    <col min="6" max="6" width="34.85546875" bestFit="1" customWidth="1"/>
  </cols>
  <sheetData>
    <row r="1" spans="1:6" x14ac:dyDescent="0.25">
      <c r="A1" t="s">
        <v>2</v>
      </c>
      <c r="B1" t="s">
        <v>1</v>
      </c>
      <c r="C1" t="s">
        <v>3</v>
      </c>
      <c r="D1" t="s">
        <v>0</v>
      </c>
      <c r="E1" t="s">
        <v>4</v>
      </c>
    </row>
    <row r="2" spans="1:6" x14ac:dyDescent="0.25">
      <c r="A2" s="5" t="s">
        <v>10</v>
      </c>
      <c r="B2" s="3">
        <v>22751.06</v>
      </c>
      <c r="C2" s="3">
        <v>3577</v>
      </c>
      <c r="D2" s="3">
        <v>8649.42</v>
      </c>
      <c r="E2" s="3">
        <v>1326</v>
      </c>
    </row>
    <row r="3" spans="1:6" x14ac:dyDescent="0.25">
      <c r="A3" s="5" t="s">
        <v>11</v>
      </c>
      <c r="B3" s="3">
        <v>71935.31</v>
      </c>
      <c r="C3" s="3">
        <v>10005</v>
      </c>
      <c r="D3" s="3">
        <v>25794.1</v>
      </c>
      <c r="E3" s="3">
        <v>3385</v>
      </c>
    </row>
    <row r="4" spans="1:6" x14ac:dyDescent="0.25">
      <c r="A4" s="5" t="s">
        <v>12</v>
      </c>
      <c r="B4" s="3">
        <v>50468.06</v>
      </c>
      <c r="C4" s="3">
        <v>5557</v>
      </c>
      <c r="D4" s="3">
        <v>19051.68</v>
      </c>
      <c r="E4" s="3">
        <v>2008</v>
      </c>
    </row>
    <row r="5" spans="1:6" x14ac:dyDescent="0.25">
      <c r="B5" s="3">
        <f>SUM(B2:B4)</f>
        <v>145154.43</v>
      </c>
      <c r="C5" s="3">
        <f>SUM(C2:C4)</f>
        <v>19139</v>
      </c>
      <c r="D5" s="3">
        <f>SUM(D2:D4)</f>
        <v>53495.199999999997</v>
      </c>
      <c r="E5" s="3">
        <f>SUM(E2:E4)</f>
        <v>6719</v>
      </c>
      <c r="F5" s="1">
        <f>B5+D5</f>
        <v>198649.63</v>
      </c>
    </row>
    <row r="6" spans="1:6" x14ac:dyDescent="0.25">
      <c r="A6" t="s">
        <v>8</v>
      </c>
      <c r="B6" s="4">
        <f>B5/100*80</f>
        <v>116123.54399999999</v>
      </c>
      <c r="C6" s="3"/>
      <c r="D6" s="4">
        <f>D5</f>
        <v>53495.199999999997</v>
      </c>
      <c r="E6" s="3"/>
    </row>
    <row r="7" spans="1:6" x14ac:dyDescent="0.25">
      <c r="B7" s="3"/>
      <c r="C7" s="3"/>
      <c r="D7" s="3"/>
      <c r="E7" s="3"/>
    </row>
    <row r="8" spans="1:6" x14ac:dyDescent="0.25">
      <c r="B8" s="3"/>
      <c r="C8" s="3"/>
      <c r="D8" s="3"/>
      <c r="E8" s="3"/>
      <c r="F8" t="s">
        <v>9</v>
      </c>
    </row>
    <row r="9" spans="1:6" x14ac:dyDescent="0.25">
      <c r="A9" t="s">
        <v>5</v>
      </c>
      <c r="B9" s="4">
        <f>B6/100*C9</f>
        <v>28937.987164800001</v>
      </c>
      <c r="C9" s="3">
        <v>24.92</v>
      </c>
      <c r="D9" s="4">
        <f>D6/100*E9</f>
        <v>12940.488880000001</v>
      </c>
      <c r="E9" s="3">
        <v>24.19</v>
      </c>
      <c r="F9" s="2">
        <f>B9+D9</f>
        <v>41878.476044800002</v>
      </c>
    </row>
    <row r="10" spans="1:6" x14ac:dyDescent="0.25">
      <c r="A10" t="s">
        <v>6</v>
      </c>
      <c r="B10" s="3">
        <f>B6/100*C10</f>
        <v>49840.225084799997</v>
      </c>
      <c r="C10" s="3">
        <v>42.92</v>
      </c>
      <c r="D10" s="3">
        <f>D6/100*E10</f>
        <v>22965.48936</v>
      </c>
      <c r="E10" s="3">
        <v>42.93</v>
      </c>
      <c r="F10" s="1">
        <f>B10+D10+(B5-B6)</f>
        <v>101836.60044479999</v>
      </c>
    </row>
    <row r="11" spans="1:6" x14ac:dyDescent="0.25">
      <c r="A11" t="s">
        <v>7</v>
      </c>
      <c r="B11" s="4">
        <f>B6/100*C11</f>
        <v>37345.331750399993</v>
      </c>
      <c r="C11" s="3">
        <v>32.159999999999997</v>
      </c>
      <c r="D11" s="4">
        <f>D6/100*E11</f>
        <v>17589.22176</v>
      </c>
      <c r="E11" s="3">
        <v>32.880000000000003</v>
      </c>
      <c r="F11" s="2">
        <f t="shared" ref="F11" si="0">B11+D11</f>
        <v>54934.553510399994</v>
      </c>
    </row>
    <row r="12" spans="1:6" x14ac:dyDescent="0.25">
      <c r="B12" s="3">
        <f>SUM(B9:B11)</f>
        <v>116123.54399999999</v>
      </c>
      <c r="C12" s="3"/>
      <c r="D12" s="3">
        <f>SUM(D9:D11)</f>
        <v>53495.199999999997</v>
      </c>
      <c r="E12" s="3">
        <f>SUM(E9:E11)</f>
        <v>100</v>
      </c>
      <c r="F12" s="1">
        <f>SUM(F9:F11)</f>
        <v>198649.63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F1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4118-AA2B-444B-BE4F-B802038E1D77}">
  <dimension ref="A1:F12"/>
  <sheetViews>
    <sheetView tabSelected="1" workbookViewId="0">
      <selection activeCell="E17" sqref="E17"/>
    </sheetView>
  </sheetViews>
  <sheetFormatPr defaultRowHeight="15" x14ac:dyDescent="0.25"/>
  <cols>
    <col min="1" max="1" width="19.5703125" bestFit="1" customWidth="1"/>
    <col min="2" max="2" width="10.42578125" bestFit="1" customWidth="1"/>
    <col min="3" max="3" width="17.85546875" bestFit="1" customWidth="1"/>
    <col min="4" max="4" width="10.85546875" bestFit="1" customWidth="1"/>
    <col min="5" max="5" width="17.85546875" bestFit="1" customWidth="1"/>
    <col min="6" max="6" width="34.85546875" bestFit="1" customWidth="1"/>
  </cols>
  <sheetData>
    <row r="1" spans="1:6" x14ac:dyDescent="0.25">
      <c r="A1" t="s">
        <v>2</v>
      </c>
      <c r="B1" t="s">
        <v>15</v>
      </c>
      <c r="C1" t="s">
        <v>16</v>
      </c>
      <c r="D1" t="s">
        <v>17</v>
      </c>
      <c r="E1" t="s">
        <v>18</v>
      </c>
    </row>
    <row r="2" spans="1:6" x14ac:dyDescent="0.25">
      <c r="A2" s="5" t="s">
        <v>13</v>
      </c>
      <c r="B2" s="3">
        <v>103201</v>
      </c>
      <c r="C2" s="3">
        <v>12704</v>
      </c>
      <c r="D2" s="3">
        <v>39767</v>
      </c>
      <c r="E2" s="3">
        <v>4572</v>
      </c>
    </row>
    <row r="3" spans="1:6" x14ac:dyDescent="0.25">
      <c r="A3" s="5" t="s">
        <v>14</v>
      </c>
      <c r="B3" s="3">
        <v>41135</v>
      </c>
      <c r="C3" s="3">
        <v>6667</v>
      </c>
      <c r="D3" s="3">
        <v>12277</v>
      </c>
      <c r="E3" s="3">
        <v>1924</v>
      </c>
    </row>
    <row r="4" spans="1:6" x14ac:dyDescent="0.25">
      <c r="A4" s="5"/>
      <c r="B4" s="3"/>
      <c r="C4" s="3"/>
      <c r="D4" s="3"/>
      <c r="E4" s="3"/>
    </row>
    <row r="5" spans="1:6" x14ac:dyDescent="0.25">
      <c r="B5" s="3">
        <f>SUM(B2:B4)</f>
        <v>144336</v>
      </c>
      <c r="C5" s="3">
        <f>SUM(C2:C4)</f>
        <v>19371</v>
      </c>
      <c r="D5" s="3">
        <f>SUM(D2:D4)</f>
        <v>52044</v>
      </c>
      <c r="E5" s="3">
        <f>SUM(E2:E4)</f>
        <v>6496</v>
      </c>
      <c r="F5" s="1">
        <f>B5+D5</f>
        <v>196380</v>
      </c>
    </row>
    <row r="6" spans="1:6" x14ac:dyDescent="0.25">
      <c r="A6" t="s">
        <v>8</v>
      </c>
      <c r="B6" s="4">
        <f>B5/100*80</f>
        <v>115468.79999999999</v>
      </c>
      <c r="C6" s="3"/>
      <c r="D6" s="4">
        <f>D5</f>
        <v>52044</v>
      </c>
      <c r="E6" s="3"/>
    </row>
    <row r="7" spans="1:6" x14ac:dyDescent="0.25">
      <c r="B7" s="3"/>
      <c r="C7" s="3"/>
      <c r="D7" s="3"/>
      <c r="E7" s="3"/>
    </row>
    <row r="8" spans="1:6" x14ac:dyDescent="0.25">
      <c r="B8" s="3"/>
      <c r="C8" s="3"/>
      <c r="D8" s="3"/>
      <c r="E8" s="3"/>
      <c r="F8" t="s">
        <v>9</v>
      </c>
    </row>
    <row r="9" spans="1:6" x14ac:dyDescent="0.25">
      <c r="A9" t="s">
        <v>5</v>
      </c>
      <c r="B9" s="4">
        <f>B6/100*C9</f>
        <v>28774.824959999998</v>
      </c>
      <c r="C9" s="3">
        <v>24.92</v>
      </c>
      <c r="D9" s="4">
        <f>D6/100*E9</f>
        <v>12589.443600000002</v>
      </c>
      <c r="E9" s="3">
        <v>24.19</v>
      </c>
      <c r="F9" s="2">
        <f>B9+D9</f>
        <v>41364.268559999997</v>
      </c>
    </row>
    <row r="10" spans="1:6" x14ac:dyDescent="0.25">
      <c r="A10" t="s">
        <v>6</v>
      </c>
      <c r="B10" s="3">
        <f>B6/100*C10</f>
        <v>49559.208959999996</v>
      </c>
      <c r="C10" s="3">
        <v>42.92</v>
      </c>
      <c r="D10" s="3">
        <f>D6/100*E10</f>
        <v>22342.489200000004</v>
      </c>
      <c r="E10" s="3">
        <v>42.93</v>
      </c>
      <c r="F10" s="1">
        <f>B10+D10+(B5-B6)</f>
        <v>100768.89816000001</v>
      </c>
    </row>
    <row r="11" spans="1:6" x14ac:dyDescent="0.25">
      <c r="A11" t="s">
        <v>7</v>
      </c>
      <c r="B11" s="4">
        <f>B6/100*C11</f>
        <v>37134.766079999994</v>
      </c>
      <c r="C11" s="3">
        <v>32.159999999999997</v>
      </c>
      <c r="D11" s="4">
        <f>D6/100*E11</f>
        <v>17112.067200000001</v>
      </c>
      <c r="E11" s="3">
        <v>32.880000000000003</v>
      </c>
      <c r="F11" s="2">
        <f t="shared" ref="F11" si="0">B11+D11</f>
        <v>54246.833279999992</v>
      </c>
    </row>
    <row r="12" spans="1:6" x14ac:dyDescent="0.25">
      <c r="B12" s="3">
        <f>SUM(B9:B11)</f>
        <v>115468.79999999999</v>
      </c>
      <c r="C12" s="3"/>
      <c r="D12" s="3">
        <f>SUM(D9:D11)</f>
        <v>52044.000000000015</v>
      </c>
      <c r="E12" s="3">
        <f>SUM(E9:E11)</f>
        <v>100</v>
      </c>
      <c r="F12" s="1">
        <f>SUM(F9:F11)</f>
        <v>196380</v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Pavel Zaumuller</cp:lastModifiedBy>
  <dcterms:created xsi:type="dcterms:W3CDTF">2023-01-15T16:12:21Z</dcterms:created>
  <dcterms:modified xsi:type="dcterms:W3CDTF">2024-02-23T15:04:07Z</dcterms:modified>
</cp:coreProperties>
</file>